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5276" windowHeight="8076" firstSheet="1" activeTab="2"/>
  </bookViews>
  <sheets>
    <sheet name="Table 1-A UG Enrollment" sheetId="13" r:id="rId1"/>
    <sheet name="Table 1-B Grad Enrollment" sheetId="15" r:id="rId2"/>
    <sheet name="Table 2 Budget" sheetId="9" r:id="rId3"/>
    <sheet name="Table 3 Reallocation" sheetId="11" r:id="rId4"/>
    <sheet name="Table 4 Faculty" sheetId="14" r:id="rId5"/>
  </sheets>
  <definedNames>
    <definedName name="_xlnm.Print_Area" localSheetId="2">'Table 2 Budget'!$A$1:$N$27</definedName>
  </definedNames>
  <calcPr calcId="152511"/>
</workbook>
</file>

<file path=xl/calcChain.xml><?xml version="1.0" encoding="utf-8"?>
<calcChain xmlns="http://schemas.openxmlformats.org/spreadsheetml/2006/main">
  <c r="N7" i="9"/>
  <c r="H8"/>
  <c r="H7"/>
  <c r="K11" i="13"/>
  <c r="I10"/>
  <c r="G10"/>
  <c r="E10"/>
  <c r="C9"/>
  <c r="C8"/>
  <c r="C7"/>
  <c r="N14" i="9"/>
  <c r="N13"/>
  <c r="N12"/>
  <c r="N11"/>
  <c r="N10"/>
  <c r="N9"/>
  <c r="N8"/>
  <c r="N6"/>
  <c r="M15"/>
  <c r="G15"/>
  <c r="H14"/>
  <c r="H13"/>
  <c r="H12"/>
  <c r="H11"/>
  <c r="H10"/>
  <c r="H9"/>
  <c r="H6"/>
  <c r="J11" i="13"/>
  <c r="J14" i="15"/>
  <c r="I14"/>
  <c r="G14"/>
  <c r="E14"/>
  <c r="C14"/>
  <c r="K14"/>
  <c r="H14"/>
  <c r="F14"/>
  <c r="D14"/>
  <c r="B14"/>
  <c r="M29" i="14"/>
  <c r="I29"/>
  <c r="K6"/>
  <c r="K8"/>
  <c r="M8" s="1"/>
  <c r="K10"/>
  <c r="M10"/>
  <c r="K12"/>
  <c r="M12"/>
  <c r="K14"/>
  <c r="M14"/>
  <c r="K16"/>
  <c r="M16" s="1"/>
  <c r="K18"/>
  <c r="M18"/>
  <c r="I4"/>
  <c r="G6"/>
  <c r="I6"/>
  <c r="G8"/>
  <c r="I8" s="1"/>
  <c r="G10"/>
  <c r="I10"/>
  <c r="G12"/>
  <c r="I12"/>
  <c r="G14"/>
  <c r="I14"/>
  <c r="G16"/>
  <c r="I16" s="1"/>
  <c r="G18"/>
  <c r="I18"/>
  <c r="B11" i="13"/>
  <c r="D11"/>
  <c r="F11"/>
  <c r="H11"/>
  <c r="I15" i="9"/>
  <c r="J15"/>
  <c r="K15"/>
  <c r="L15"/>
  <c r="C15"/>
  <c r="D15"/>
  <c r="E15"/>
  <c r="F15"/>
  <c r="B13" i="11"/>
  <c r="C13"/>
  <c r="I11" i="13" l="1"/>
  <c r="G11"/>
  <c r="C11"/>
  <c r="I20" i="14"/>
  <c r="B15" i="9"/>
  <c r="J25" s="1"/>
  <c r="J27" s="1"/>
  <c r="N15"/>
  <c r="H15"/>
  <c r="E11" i="13"/>
  <c r="L25" i="9"/>
  <c r="L27" s="1"/>
  <c r="M20" i="14"/>
</calcChain>
</file>

<file path=xl/sharedStrings.xml><?xml version="1.0" encoding="utf-8"?>
<sst xmlns="http://schemas.openxmlformats.org/spreadsheetml/2006/main" count="168" uniqueCount="118">
  <si>
    <t>HC</t>
  </si>
  <si>
    <t>FTE</t>
  </si>
  <si>
    <t>Year 1</t>
  </si>
  <si>
    <t>Year 2</t>
  </si>
  <si>
    <t>Year 5</t>
  </si>
  <si>
    <t>Year 4</t>
  </si>
  <si>
    <t>Year 3</t>
  </si>
  <si>
    <t>Code</t>
  </si>
  <si>
    <t>Rank</t>
  </si>
  <si>
    <t>Contract Status</t>
  </si>
  <si>
    <t>Mos. Contract Year 1</t>
  </si>
  <si>
    <t>FTE
Year 1</t>
  </si>
  <si>
    <t>% Effort for Prg. Year 1</t>
  </si>
  <si>
    <t>PY
Year 1</t>
  </si>
  <si>
    <t>Mos. Contract Year 5</t>
  </si>
  <si>
    <t>FTE
Year 5</t>
  </si>
  <si>
    <t>% Effort for Prg. Year 5</t>
  </si>
  <si>
    <t>PY
Year 5</t>
  </si>
  <si>
    <t>A</t>
  </si>
  <si>
    <t>C</t>
  </si>
  <si>
    <t>Total Person-Years (PY)</t>
  </si>
  <si>
    <t xml:space="preserve"> PY Workload by Budget Classsification</t>
  </si>
  <si>
    <t xml:space="preserve">B </t>
  </si>
  <si>
    <t>D</t>
  </si>
  <si>
    <t>E</t>
  </si>
  <si>
    <t>Faculty Code</t>
  </si>
  <si>
    <t>Faculty</t>
  </si>
  <si>
    <t>Faculty Name or "New Hire"
Highest Degree Held 
Academic Discipline or Speciality</t>
  </si>
  <si>
    <t xml:space="preserve">Overall Totals for </t>
  </si>
  <si>
    <t xml:space="preserve"> Initial Date for Participation in Program</t>
  </si>
  <si>
    <t>Faculty Salaries and Benefits</t>
  </si>
  <si>
    <t>A &amp; P Salaries and Benefits</t>
  </si>
  <si>
    <t>USPS Salaries and Benefits</t>
  </si>
  <si>
    <t>Expenses</t>
  </si>
  <si>
    <t>Operating Capital Outlay</t>
  </si>
  <si>
    <t>Special Categories</t>
  </si>
  <si>
    <t>Contracts/Grants</t>
  </si>
  <si>
    <t>Upper-level students who are transferring from other majors within the university**</t>
  </si>
  <si>
    <t>**  If numbers appear in this category, they should go DOWN in later years.</t>
  </si>
  <si>
    <t>Transfers from out of state colleges and universities***</t>
  </si>
  <si>
    <t>Students who initially entered the university as FTIC students and who are progressing from the lower to the upper level***</t>
  </si>
  <si>
    <t>Other (Explain)***</t>
  </si>
  <si>
    <t xml:space="preserve">*** Do not include individuals counted in any PRIOR CATEGORY in a given COLUMN. </t>
  </si>
  <si>
    <t>Total Costs</t>
  </si>
  <si>
    <t xml:space="preserve">Year 5 </t>
  </si>
  <si>
    <t>Base before reallocation</t>
  </si>
  <si>
    <t>Base after reallocation</t>
  </si>
  <si>
    <t>Totals</t>
  </si>
  <si>
    <t>Source of Students
(Non-duplicated headcount in any given year)*</t>
  </si>
  <si>
    <t>New faculty to be hired on a vacant line</t>
  </si>
  <si>
    <t>New faculty to be hired on a new line</t>
  </si>
  <si>
    <t>Existing faculty hired on contracts/grants</t>
  </si>
  <si>
    <t>New faculty to be hired on contracts/grants</t>
  </si>
  <si>
    <t>New Non-Recurring (E&amp;G)</t>
  </si>
  <si>
    <t>Funding Source</t>
  </si>
  <si>
    <t>New Enrollment Growth (E&amp;G)</t>
  </si>
  <si>
    <t>Other*** (E&amp;G)</t>
  </si>
  <si>
    <t>Source of Funding</t>
  </si>
  <si>
    <t>Contracts &amp; Grants (C&amp;G)</t>
  </si>
  <si>
    <t>Continuing Base** (E&amp;G)</t>
  </si>
  <si>
    <t>Program and/or E&amp;G account from which current funds will be reallocated during Year 1</t>
  </si>
  <si>
    <t>Total E&amp;G Funding</t>
  </si>
  <si>
    <t>Current Education &amp; General Revenue</t>
  </si>
  <si>
    <t>New Education &amp; General Revenue</t>
  </si>
  <si>
    <t>Library</t>
  </si>
  <si>
    <t>E&amp;G Cost per FTE</t>
  </si>
  <si>
    <t>Other New Recurring (E&amp;G)</t>
  </si>
  <si>
    <t>Enrollment Growth (E&amp;G)</t>
  </si>
  <si>
    <t>Reallocated Base* (E&amp;G)</t>
  </si>
  <si>
    <t>Instruction &amp; Research Costs
(non-cumulative)</t>
  </si>
  <si>
    <t>Annual Student FTE</t>
  </si>
  <si>
    <t>**Includes recurring E&amp;G funded costs ("reallocated base," "enrollment growth," and "other new recurring") from Years 1-4 that continue into Year 5.</t>
  </si>
  <si>
    <t>***Identify if non-recurring.</t>
  </si>
  <si>
    <t>Amount to be reallocated</t>
  </si>
  <si>
    <t>Individuals drawn from agencies/industries in your service area (e.g., older returning students)</t>
  </si>
  <si>
    <t>Individuals who graduated from preceding degree programs at other Florida public universities</t>
  </si>
  <si>
    <t>Individuals who graduated from preceding degree programs at non-public Florida institutions</t>
  </si>
  <si>
    <t>Additional foreign residents***</t>
  </si>
  <si>
    <t>Additional out-of-state residents***</t>
  </si>
  <si>
    <t>Additional in-state residents***</t>
  </si>
  <si>
    <t>Students who transfer from other graduate programs within the university**</t>
  </si>
  <si>
    <t xml:space="preserve">***   Do not include individuals counted in any PRIOR category in a given COLUMN. </t>
  </si>
  <si>
    <t>**     If numbers appear in this category, they should go DOWN in later years.</t>
  </si>
  <si>
    <t>Individuals who have recently graduated from preceding degree programs at this university</t>
  </si>
  <si>
    <t>Calculated Cost per Student FTE</t>
  </si>
  <si>
    <t>Faculty and Staff Summary</t>
  </si>
  <si>
    <t>Transfers to the upper level from other Florida colleges and universities***</t>
  </si>
  <si>
    <t>Assistantships &amp; Fellowships</t>
  </si>
  <si>
    <t>*Identify reallocation sources in Table 3.</t>
  </si>
  <si>
    <t xml:space="preserve">Totals </t>
  </si>
  <si>
    <t>APPENDIX A</t>
  </si>
  <si>
    <t>Auxiliary Funds</t>
  </si>
  <si>
    <t>Subtotal E&amp;G, Auxiliary, and C&amp;G</t>
  </si>
  <si>
    <t xml:space="preserve">* If not reallocating funds, please submit a zeroed Table 3 </t>
  </si>
  <si>
    <t xml:space="preserve">Total Positions </t>
  </si>
  <si>
    <t xml:space="preserve">   Faculty (person-years)</t>
  </si>
  <si>
    <t xml:space="preserve">   A &amp; P (FTE)</t>
  </si>
  <si>
    <t xml:space="preserve">   USPS (FTE)</t>
  </si>
  <si>
    <t>Other Personal Services</t>
  </si>
  <si>
    <t>Existing faculty on a regular line</t>
  </si>
  <si>
    <t>TABLE 4 (DRAFT)
ANTICIPATED FACULTY PARTICIPATION</t>
  </si>
  <si>
    <t>TABLE 3 (DRAFT)
ANTICIPATED REALLOCATION OF EDUCATION &amp; GENERAL FUNDS*</t>
  </si>
  <si>
    <t>*   List projected annual headcount of students enrolled in the degree program. List projected yearly cumulative ENROLLMENTS instead of admissions.</t>
  </si>
  <si>
    <t>TABLE 1-B
PROJECTED HEADCOUNT FROM POTENTIAL SOURCES
(Graduate Degree Program)</t>
  </si>
  <si>
    <t>TABLE 2
PROJECTED COSTS AND FUNDING SOURCES</t>
  </si>
  <si>
    <t>Florida College System transfers to the upper level***</t>
  </si>
  <si>
    <t>TABLE 1-A 
PROJECTED HEADCOUNT FROM POTENTIAL SOURCES
(Baccalaureate Degree Program)</t>
  </si>
  <si>
    <t>Provost's Office</t>
  </si>
  <si>
    <t>Instructor</t>
  </si>
  <si>
    <t>Annual</t>
  </si>
  <si>
    <t>Instructor (IPE)</t>
  </si>
  <si>
    <t>Instructor  (IPE)</t>
  </si>
  <si>
    <t>Fall 2016</t>
  </si>
  <si>
    <t>Fall 2021</t>
  </si>
  <si>
    <r>
      <rPr>
        <b/>
        <sz val="7"/>
        <rFont val="Book Antiqua"/>
        <family val="1"/>
      </rPr>
      <t>Faculty Salary &amp; Benefits</t>
    </r>
    <r>
      <rPr>
        <sz val="7"/>
        <rFont val="Book Antiqua"/>
        <family val="1"/>
      </rPr>
      <t xml:space="preserve"> is based on an estimation of faculty time devoted to the Health Science students.  In year 1, costs are based on 0.5 faculty, earning $76,800 (including benefits); </t>
    </r>
  </si>
  <si>
    <r>
      <rPr>
        <b/>
        <sz val="7"/>
        <rFont val="Book Antiqua"/>
        <family val="1"/>
      </rPr>
      <t>A&amp;P Salary</t>
    </r>
    <r>
      <rPr>
        <sz val="7"/>
        <rFont val="Book Antiqua"/>
        <family val="1"/>
      </rPr>
      <t xml:space="preserve"> is based on percentages of advisor time devoted to Health Science students.  The desired student:advisor ratio is 300:1. The advisor salary for 1.0 FTE  in </t>
    </r>
  </si>
  <si>
    <t>year 1 is $52,400 (including benefits) and year 5 $63809. 160 students in year 1 requires .53 FTE; 400 students in year 5 requires 1.33 FTE.</t>
  </si>
  <si>
    <t>In year 5, costs are based on 1.5 faculty, earning $83,131 (including benefits).</t>
  </si>
</sst>
</file>

<file path=xl/styles.xml><?xml version="1.0" encoding="utf-8"?>
<styleSheet xmlns="http://schemas.openxmlformats.org/spreadsheetml/2006/main">
  <numFmts count="1">
    <numFmt numFmtId="164" formatCode="&quot;$&quot;#,##0"/>
  </numFmts>
  <fonts count="16">
    <font>
      <sz val="10"/>
      <name val="Times New Roman"/>
      <family val="1"/>
    </font>
    <font>
      <sz val="8"/>
      <name val="Times New Roman"/>
      <family val="1"/>
    </font>
    <font>
      <b/>
      <sz val="10"/>
      <name val="Book Antiqua"/>
      <family val="1"/>
    </font>
    <font>
      <sz val="10"/>
      <name val="Book Antiqua"/>
      <family val="1"/>
    </font>
    <font>
      <b/>
      <sz val="11"/>
      <name val="Book Antiqua"/>
      <family val="1"/>
    </font>
    <font>
      <sz val="10"/>
      <color indexed="12"/>
      <name val="Book Antiqua"/>
      <family val="1"/>
    </font>
    <font>
      <b/>
      <sz val="14"/>
      <name val="Book Antiqua"/>
      <family val="1"/>
    </font>
    <font>
      <b/>
      <sz val="8"/>
      <name val="Book Antiqua"/>
      <family val="1"/>
    </font>
    <font>
      <sz val="8"/>
      <name val="Book Antiqua"/>
      <family val="1"/>
    </font>
    <font>
      <sz val="9"/>
      <name val="Book Antiqua"/>
      <family val="1"/>
    </font>
    <font>
      <b/>
      <sz val="9"/>
      <name val="Book Antiqua"/>
      <family val="1"/>
    </font>
    <font>
      <sz val="9"/>
      <color indexed="12"/>
      <name val="Book Antiqua"/>
      <family val="1"/>
    </font>
    <font>
      <b/>
      <sz val="7"/>
      <name val="Book Antiqua"/>
      <family val="1"/>
    </font>
    <font>
      <sz val="7"/>
      <name val="Book Antiqua"/>
      <family val="1"/>
    </font>
    <font>
      <sz val="7"/>
      <color indexed="12"/>
      <name val="Book Antiqua"/>
      <family val="1"/>
    </font>
    <font>
      <sz val="7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60">
    <xf numFmtId="0" fontId="0" fillId="0" borderId="0" xfId="0"/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3" fillId="0" borderId="0" xfId="0" applyFont="1"/>
    <xf numFmtId="0" fontId="3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5" fillId="0" borderId="4" xfId="0" applyFont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6" fillId="0" borderId="0" xfId="0" applyFont="1" applyAlignment="1"/>
    <xf numFmtId="0" fontId="3" fillId="0" borderId="3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2" fillId="0" borderId="2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5" xfId="0" applyFont="1" applyFill="1" applyBorder="1" applyAlignment="1">
      <alignment horizontal="center" vertical="center" wrapText="1"/>
    </xf>
    <xf numFmtId="0" fontId="2" fillId="0" borderId="46" xfId="0" applyFont="1" applyFill="1" applyBorder="1" applyAlignment="1">
      <alignment horizontal="center" vertical="center" wrapText="1"/>
    </xf>
    <xf numFmtId="0" fontId="2" fillId="0" borderId="24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47" xfId="0" applyFont="1" applyBorder="1"/>
    <xf numFmtId="3" fontId="5" fillId="0" borderId="44" xfId="0" applyNumberFormat="1" applyFont="1" applyBorder="1" applyAlignment="1">
      <alignment horizontal="center" wrapText="1"/>
    </xf>
    <xf numFmtId="3" fontId="5" fillId="0" borderId="48" xfId="0" applyNumberFormat="1" applyFont="1" applyBorder="1" applyAlignment="1">
      <alignment horizontal="center" wrapText="1"/>
    </xf>
    <xf numFmtId="164" fontId="2" fillId="0" borderId="34" xfId="0" applyNumberFormat="1" applyFont="1" applyBorder="1" applyAlignment="1">
      <alignment horizontal="center" wrapText="1"/>
    </xf>
    <xf numFmtId="0" fontId="3" fillId="0" borderId="43" xfId="0" applyFont="1" applyBorder="1" applyAlignment="1">
      <alignment wrapText="1"/>
    </xf>
    <xf numFmtId="3" fontId="5" fillId="0" borderId="43" xfId="0" applyNumberFormat="1" applyFont="1" applyBorder="1" applyAlignment="1">
      <alignment horizontal="center" wrapText="1"/>
    </xf>
    <xf numFmtId="3" fontId="5" fillId="0" borderId="49" xfId="0" applyNumberFormat="1" applyFont="1" applyBorder="1" applyAlignment="1">
      <alignment horizontal="center" wrapText="1"/>
    </xf>
    <xf numFmtId="164" fontId="5" fillId="0" borderId="31" xfId="0" applyNumberFormat="1" applyFont="1" applyBorder="1" applyAlignment="1">
      <alignment horizontal="center" wrapText="1"/>
    </xf>
    <xf numFmtId="3" fontId="3" fillId="0" borderId="43" xfId="0" applyNumberFormat="1" applyFont="1" applyBorder="1" applyAlignment="1">
      <alignment horizontal="center" wrapText="1"/>
    </xf>
    <xf numFmtId="3" fontId="3" fillId="0" borderId="49" xfId="0" applyNumberFormat="1" applyFont="1" applyBorder="1" applyAlignment="1">
      <alignment horizontal="center" wrapText="1"/>
    </xf>
    <xf numFmtId="164" fontId="3" fillId="0" borderId="31" xfId="0" applyNumberFormat="1" applyFont="1" applyBorder="1" applyAlignment="1">
      <alignment horizontal="center" wrapText="1"/>
    </xf>
    <xf numFmtId="0" fontId="3" fillId="0" borderId="50" xfId="0" applyFont="1" applyBorder="1" applyAlignment="1">
      <alignment wrapText="1"/>
    </xf>
    <xf numFmtId="3" fontId="3" fillId="0" borderId="50" xfId="0" applyNumberFormat="1" applyFont="1" applyBorder="1" applyAlignment="1">
      <alignment horizontal="center" wrapText="1"/>
    </xf>
    <xf numFmtId="3" fontId="3" fillId="0" borderId="51" xfId="0" applyNumberFormat="1" applyFont="1" applyBorder="1" applyAlignment="1">
      <alignment horizontal="center" wrapText="1"/>
    </xf>
    <xf numFmtId="164" fontId="3" fillId="0" borderId="52" xfId="0" applyNumberFormat="1" applyFont="1" applyBorder="1" applyAlignment="1">
      <alignment horizontal="center" wrapText="1"/>
    </xf>
    <xf numFmtId="0" fontId="2" fillId="0" borderId="53" xfId="0" applyFont="1" applyBorder="1" applyAlignment="1">
      <alignment horizontal="center" wrapText="1"/>
    </xf>
    <xf numFmtId="164" fontId="3" fillId="0" borderId="53" xfId="0" applyNumberFormat="1" applyFont="1" applyBorder="1" applyAlignment="1">
      <alignment horizontal="center" wrapText="1"/>
    </xf>
    <xf numFmtId="164" fontId="3" fillId="0" borderId="54" xfId="0" applyNumberFormat="1" applyFont="1" applyBorder="1" applyAlignment="1">
      <alignment horizontal="center" wrapText="1"/>
    </xf>
    <xf numFmtId="164" fontId="2" fillId="0" borderId="55" xfId="0" applyNumberFormat="1" applyFont="1" applyBorder="1" applyAlignment="1">
      <alignment horizontal="center" wrapText="1"/>
    </xf>
    <xf numFmtId="0" fontId="8" fillId="0" borderId="0" xfId="0" applyFont="1"/>
    <xf numFmtId="0" fontId="7" fillId="0" borderId="45" xfId="0" applyFont="1" applyBorder="1" applyAlignment="1">
      <alignment horizontal="center" wrapText="1"/>
    </xf>
    <xf numFmtId="0" fontId="7" fillId="0" borderId="24" xfId="0" applyFont="1" applyBorder="1" applyAlignment="1">
      <alignment horizontal="center" wrapText="1"/>
    </xf>
    <xf numFmtId="0" fontId="7" fillId="0" borderId="2" xfId="0" applyFont="1" applyBorder="1" applyAlignment="1">
      <alignment horizontal="center" wrapText="1"/>
    </xf>
    <xf numFmtId="1" fontId="7" fillId="0" borderId="56" xfId="0" applyNumberFormat="1" applyFont="1" applyBorder="1" applyAlignment="1">
      <alignment horizontal="center" wrapText="1"/>
    </xf>
    <xf numFmtId="0" fontId="8" fillId="0" borderId="0" xfId="0" applyFont="1" applyAlignment="1"/>
    <xf numFmtId="0" fontId="9" fillId="0" borderId="57" xfId="0" applyFont="1" applyBorder="1" applyAlignment="1">
      <alignment horizontal="center" wrapText="1"/>
    </xf>
    <xf numFmtId="0" fontId="9" fillId="0" borderId="58" xfId="0" applyFont="1" applyBorder="1" applyAlignment="1">
      <alignment wrapText="1"/>
    </xf>
    <xf numFmtId="0" fontId="9" fillId="0" borderId="58" xfId="0" applyFont="1" applyBorder="1" applyAlignment="1">
      <alignment horizontal="center" wrapText="1"/>
    </xf>
    <xf numFmtId="0" fontId="9" fillId="0" borderId="13" xfId="0" applyFont="1" applyBorder="1" applyAlignment="1">
      <alignment horizontal="center" wrapText="1"/>
    </xf>
    <xf numFmtId="1" fontId="11" fillId="0" borderId="58" xfId="0" applyNumberFormat="1" applyFont="1" applyBorder="1" applyAlignment="1">
      <alignment horizontal="center" wrapText="1"/>
    </xf>
    <xf numFmtId="2" fontId="9" fillId="0" borderId="57" xfId="0" applyNumberFormat="1" applyFont="1" applyBorder="1" applyAlignment="1">
      <alignment horizontal="center" wrapText="1"/>
    </xf>
    <xf numFmtId="2" fontId="11" fillId="0" borderId="58" xfId="0" applyNumberFormat="1" applyFont="1" applyBorder="1" applyAlignment="1">
      <alignment horizontal="center" wrapText="1"/>
    </xf>
    <xf numFmtId="2" fontId="9" fillId="0" borderId="13" xfId="0" applyNumberFormat="1" applyFont="1" applyBorder="1" applyAlignment="1">
      <alignment horizontal="center" wrapText="1"/>
    </xf>
    <xf numFmtId="2" fontId="9" fillId="0" borderId="57" xfId="0" applyNumberFormat="1" applyFont="1" applyBorder="1" applyAlignment="1">
      <alignment horizontal="right" wrapText="1"/>
    </xf>
    <xf numFmtId="2" fontId="11" fillId="0" borderId="58" xfId="0" applyNumberFormat="1" applyFont="1" applyBorder="1" applyAlignment="1"/>
    <xf numFmtId="0" fontId="9" fillId="0" borderId="44" xfId="0" applyFont="1" applyBorder="1" applyAlignment="1">
      <alignment horizontal="center" wrapText="1"/>
    </xf>
    <xf numFmtId="0" fontId="9" fillId="0" borderId="34" xfId="0" applyFont="1" applyBorder="1" applyAlignment="1">
      <alignment wrapText="1"/>
    </xf>
    <xf numFmtId="0" fontId="9" fillId="0" borderId="34" xfId="0" applyFont="1" applyBorder="1" applyAlignment="1">
      <alignment horizontal="center" wrapText="1"/>
    </xf>
    <xf numFmtId="0" fontId="9" fillId="0" borderId="6" xfId="0" applyFont="1" applyBorder="1" applyAlignment="1">
      <alignment horizontal="center" wrapText="1"/>
    </xf>
    <xf numFmtId="1" fontId="9" fillId="0" borderId="34" xfId="0" applyNumberFormat="1" applyFont="1" applyBorder="1" applyAlignment="1">
      <alignment horizontal="center" wrapText="1"/>
    </xf>
    <xf numFmtId="2" fontId="9" fillId="0" borderId="44" xfId="0" applyNumberFormat="1" applyFont="1" applyBorder="1" applyAlignment="1">
      <alignment horizontal="center" wrapText="1"/>
    </xf>
    <xf numFmtId="2" fontId="9" fillId="0" borderId="34" xfId="0" applyNumberFormat="1" applyFont="1" applyBorder="1" applyAlignment="1">
      <alignment horizontal="center" wrapText="1"/>
    </xf>
    <xf numFmtId="0" fontId="9" fillId="0" borderId="58" xfId="0" applyFont="1" applyBorder="1" applyAlignment="1"/>
    <xf numFmtId="2" fontId="9" fillId="0" borderId="44" xfId="0" applyNumberFormat="1" applyFont="1" applyBorder="1" applyAlignment="1">
      <alignment horizontal="right" wrapText="1"/>
    </xf>
    <xf numFmtId="2" fontId="9" fillId="0" borderId="34" xfId="0" applyNumberFormat="1" applyFont="1" applyBorder="1" applyAlignment="1"/>
    <xf numFmtId="2" fontId="9" fillId="0" borderId="57" xfId="0" applyNumberFormat="1" applyFont="1" applyBorder="1" applyAlignment="1"/>
    <xf numFmtId="2" fontId="9" fillId="0" borderId="20" xfId="0" applyNumberFormat="1" applyFont="1" applyBorder="1" applyAlignment="1">
      <alignment horizontal="center" wrapText="1"/>
    </xf>
    <xf numFmtId="1" fontId="11" fillId="0" borderId="52" xfId="0" applyNumberFormat="1" applyFont="1" applyBorder="1" applyAlignment="1">
      <alignment horizontal="center" wrapText="1"/>
    </xf>
    <xf numFmtId="2" fontId="9" fillId="0" borderId="50" xfId="0" applyNumberFormat="1" applyFont="1" applyBorder="1" applyAlignment="1">
      <alignment horizontal="center" wrapText="1"/>
    </xf>
    <xf numFmtId="2" fontId="9" fillId="0" borderId="6" xfId="0" applyNumberFormat="1" applyFont="1" applyBorder="1" applyAlignment="1">
      <alignment horizontal="center" wrapText="1"/>
    </xf>
    <xf numFmtId="2" fontId="9" fillId="0" borderId="44" xfId="0" applyNumberFormat="1" applyFont="1" applyBorder="1" applyAlignment="1"/>
    <xf numFmtId="0" fontId="9" fillId="0" borderId="50" xfId="0" applyFont="1" applyBorder="1" applyAlignment="1">
      <alignment horizontal="center" wrapText="1"/>
    </xf>
    <xf numFmtId="0" fontId="9" fillId="0" borderId="52" xfId="0" applyFont="1" applyBorder="1" applyAlignment="1">
      <alignment wrapText="1"/>
    </xf>
    <xf numFmtId="0" fontId="9" fillId="0" borderId="52" xfId="0" applyFont="1" applyBorder="1" applyAlignment="1">
      <alignment horizontal="center" wrapText="1"/>
    </xf>
    <xf numFmtId="0" fontId="9" fillId="0" borderId="20" xfId="0" applyFont="1" applyBorder="1" applyAlignment="1">
      <alignment horizontal="center" wrapText="1"/>
    </xf>
    <xf numFmtId="1" fontId="9" fillId="0" borderId="58" xfId="0" applyNumberFormat="1" applyFont="1" applyBorder="1" applyAlignment="1">
      <alignment horizontal="center" wrapText="1"/>
    </xf>
    <xf numFmtId="2" fontId="9" fillId="0" borderId="59" xfId="0" applyNumberFormat="1" applyFont="1" applyBorder="1" applyAlignment="1">
      <alignment horizontal="center" wrapText="1"/>
    </xf>
    <xf numFmtId="0" fontId="9" fillId="0" borderId="53" xfId="0" applyFont="1" applyBorder="1" applyAlignment="1">
      <alignment horizontal="center" vertical="top" wrapText="1"/>
    </xf>
    <xf numFmtId="0" fontId="10" fillId="0" borderId="55" xfId="0" applyFont="1" applyBorder="1" applyAlignment="1">
      <alignment horizontal="left" wrapText="1"/>
    </xf>
    <xf numFmtId="0" fontId="10" fillId="0" borderId="55" xfId="0" applyFont="1" applyBorder="1" applyAlignment="1">
      <alignment horizontal="center" wrapText="1"/>
    </xf>
    <xf numFmtId="0" fontId="9" fillId="0" borderId="53" xfId="0" applyFont="1" applyBorder="1" applyAlignment="1">
      <alignment horizontal="center" wrapText="1"/>
    </xf>
    <xf numFmtId="0" fontId="9" fillId="0" borderId="60" xfId="0" applyFont="1" applyBorder="1" applyAlignment="1">
      <alignment horizontal="center" wrapText="1"/>
    </xf>
    <xf numFmtId="1" fontId="9" fillId="0" borderId="55" xfId="0" applyNumberFormat="1" applyFont="1" applyBorder="1" applyAlignment="1">
      <alignment horizontal="center" wrapText="1"/>
    </xf>
    <xf numFmtId="2" fontId="10" fillId="0" borderId="53" xfId="0" applyNumberFormat="1" applyFont="1" applyFill="1" applyBorder="1" applyAlignment="1">
      <alignment horizontal="center" wrapText="1"/>
    </xf>
    <xf numFmtId="2" fontId="9" fillId="0" borderId="55" xfId="0" applyNumberFormat="1" applyFont="1" applyBorder="1" applyAlignment="1">
      <alignment horizontal="center" wrapText="1"/>
    </xf>
    <xf numFmtId="2" fontId="10" fillId="0" borderId="60" xfId="0" applyNumberFormat="1" applyFont="1" applyFill="1" applyBorder="1" applyAlignment="1">
      <alignment horizontal="center" wrapText="1"/>
    </xf>
    <xf numFmtId="2" fontId="10" fillId="0" borderId="53" xfId="0" applyNumberFormat="1" applyFont="1" applyFill="1" applyBorder="1" applyAlignment="1">
      <alignment horizontal="right" wrapText="1"/>
    </xf>
    <xf numFmtId="2" fontId="9" fillId="0" borderId="55" xfId="0" applyNumberFormat="1" applyFont="1" applyBorder="1"/>
    <xf numFmtId="2" fontId="10" fillId="0" borderId="53" xfId="0" applyNumberFormat="1" applyFont="1" applyFill="1" applyBorder="1"/>
    <xf numFmtId="0" fontId="9" fillId="0" borderId="0" xfId="0" applyFont="1"/>
    <xf numFmtId="0" fontId="9" fillId="0" borderId="0" xfId="0" applyFont="1" applyAlignment="1">
      <alignment horizontal="center"/>
    </xf>
    <xf numFmtId="0" fontId="10" fillId="0" borderId="61" xfId="0" applyFont="1" applyBorder="1" applyAlignment="1">
      <alignment horizontal="center"/>
    </xf>
    <xf numFmtId="0" fontId="9" fillId="0" borderId="61" xfId="0" applyFont="1" applyBorder="1"/>
    <xf numFmtId="0" fontId="9" fillId="0" borderId="52" xfId="0" applyFont="1" applyBorder="1" applyAlignment="1">
      <alignment horizontal="center"/>
    </xf>
    <xf numFmtId="0" fontId="9" fillId="0" borderId="62" xfId="0" applyFont="1" applyBorder="1" applyAlignment="1">
      <alignment horizontal="center"/>
    </xf>
    <xf numFmtId="0" fontId="9" fillId="0" borderId="62" xfId="0" applyFont="1" applyBorder="1"/>
    <xf numFmtId="0" fontId="9" fillId="0" borderId="52" xfId="0" applyFont="1" applyBorder="1"/>
    <xf numFmtId="0" fontId="10" fillId="0" borderId="63" xfId="0" applyFont="1" applyBorder="1" applyAlignment="1">
      <alignment horizontal="center"/>
    </xf>
    <xf numFmtId="0" fontId="9" fillId="0" borderId="63" xfId="0" applyFont="1" applyBorder="1" applyAlignment="1">
      <alignment horizontal="left"/>
    </xf>
    <xf numFmtId="0" fontId="10" fillId="0" borderId="64" xfId="0" applyFont="1" applyBorder="1" applyAlignment="1">
      <alignment horizontal="left"/>
    </xf>
    <xf numFmtId="0" fontId="10" fillId="0" borderId="63" xfId="0" applyFont="1" applyBorder="1" applyAlignment="1">
      <alignment horizontal="left"/>
    </xf>
    <xf numFmtId="0" fontId="9" fillId="0" borderId="64" xfId="0" applyFont="1" applyBorder="1" applyAlignment="1">
      <alignment horizontal="center"/>
    </xf>
    <xf numFmtId="0" fontId="9" fillId="0" borderId="64" xfId="0" applyFont="1" applyBorder="1"/>
    <xf numFmtId="0" fontId="9" fillId="0" borderId="65" xfId="0" applyFont="1" applyBorder="1"/>
    <xf numFmtId="0" fontId="10" fillId="0" borderId="45" xfId="0" applyFont="1" applyBorder="1" applyAlignment="1">
      <alignment horizontal="center"/>
    </xf>
    <xf numFmtId="0" fontId="10" fillId="0" borderId="64" xfId="0" applyFont="1" applyBorder="1" applyAlignment="1">
      <alignment horizontal="center"/>
    </xf>
    <xf numFmtId="0" fontId="9" fillId="0" borderId="57" xfId="0" applyFont="1" applyBorder="1" applyAlignment="1">
      <alignment horizontal="center"/>
    </xf>
    <xf numFmtId="0" fontId="9" fillId="0" borderId="66" xfId="0" applyFont="1" applyBorder="1"/>
    <xf numFmtId="0" fontId="9" fillId="0" borderId="0" xfId="0" applyFont="1" applyAlignment="1">
      <alignment horizontal="left"/>
    </xf>
    <xf numFmtId="0" fontId="9" fillId="0" borderId="66" xfId="0" applyFont="1" applyBorder="1" applyAlignment="1">
      <alignment horizontal="left"/>
    </xf>
    <xf numFmtId="0" fontId="9" fillId="0" borderId="58" xfId="0" applyFont="1" applyBorder="1"/>
    <xf numFmtId="2" fontId="11" fillId="0" borderId="57" xfId="0" applyNumberFormat="1" applyFont="1" applyBorder="1"/>
    <xf numFmtId="2" fontId="9" fillId="0" borderId="0" xfId="0" applyNumberFormat="1" applyFont="1"/>
    <xf numFmtId="0" fontId="9" fillId="0" borderId="62" xfId="0" applyFont="1" applyBorder="1" applyAlignment="1">
      <alignment horizontal="left"/>
    </xf>
    <xf numFmtId="0" fontId="9" fillId="0" borderId="61" xfId="0" applyFont="1" applyBorder="1" applyAlignment="1">
      <alignment horizontal="left"/>
    </xf>
    <xf numFmtId="2" fontId="11" fillId="0" borderId="50" xfId="0" applyNumberFormat="1" applyFont="1" applyBorder="1"/>
    <xf numFmtId="2" fontId="9" fillId="0" borderId="62" xfId="0" applyNumberFormat="1" applyFont="1" applyBorder="1"/>
    <xf numFmtId="0" fontId="9" fillId="0" borderId="67" xfId="0" applyFont="1" applyBorder="1" applyAlignment="1">
      <alignment horizontal="center" wrapText="1"/>
    </xf>
    <xf numFmtId="0" fontId="9" fillId="0" borderId="68" xfId="0" applyFont="1" applyBorder="1"/>
    <xf numFmtId="0" fontId="9" fillId="0" borderId="69" xfId="0" applyFont="1" applyBorder="1" applyAlignment="1">
      <alignment horizontal="left"/>
    </xf>
    <xf numFmtId="0" fontId="9" fillId="0" borderId="68" xfId="0" applyFont="1" applyBorder="1" applyAlignment="1">
      <alignment horizontal="left"/>
    </xf>
    <xf numFmtId="0" fontId="9" fillId="0" borderId="69" xfId="0" applyFont="1" applyBorder="1" applyAlignment="1">
      <alignment horizontal="center"/>
    </xf>
    <xf numFmtId="0" fontId="9" fillId="0" borderId="69" xfId="0" applyFont="1" applyBorder="1"/>
    <xf numFmtId="0" fontId="9" fillId="0" borderId="38" xfId="0" applyFont="1" applyBorder="1"/>
    <xf numFmtId="2" fontId="11" fillId="0" borderId="67" xfId="0" applyNumberFormat="1" applyFont="1" applyBorder="1"/>
    <xf numFmtId="2" fontId="9" fillId="0" borderId="69" xfId="0" applyNumberFormat="1" applyFont="1" applyBorder="1"/>
    <xf numFmtId="0" fontId="9" fillId="0" borderId="0" xfId="0" applyFont="1" applyAlignment="1"/>
    <xf numFmtId="0" fontId="10" fillId="0" borderId="0" xfId="0" applyFont="1"/>
    <xf numFmtId="0" fontId="10" fillId="0" borderId="70" xfId="0" applyFont="1" applyBorder="1" applyAlignment="1">
      <alignment horizontal="center"/>
    </xf>
    <xf numFmtId="2" fontId="10" fillId="0" borderId="34" xfId="0" applyNumberFormat="1" applyFont="1" applyBorder="1"/>
    <xf numFmtId="0" fontId="10" fillId="0" borderId="0" xfId="0" applyFont="1" applyBorder="1"/>
    <xf numFmtId="0" fontId="8" fillId="0" borderId="0" xfId="0" applyFont="1" applyAlignment="1">
      <alignment horizontal="center"/>
    </xf>
    <xf numFmtId="0" fontId="7" fillId="0" borderId="0" xfId="0" applyFont="1"/>
    <xf numFmtId="2" fontId="7" fillId="0" borderId="0" xfId="0" applyNumberFormat="1" applyFont="1"/>
    <xf numFmtId="0" fontId="3" fillId="0" borderId="0" xfId="0" applyFont="1" applyAlignment="1">
      <alignment wrapText="1"/>
    </xf>
    <xf numFmtId="0" fontId="2" fillId="0" borderId="0" xfId="0" applyFont="1" applyFill="1"/>
    <xf numFmtId="0" fontId="3" fillId="0" borderId="0" xfId="0" applyFont="1" applyFill="1"/>
    <xf numFmtId="0" fontId="8" fillId="0" borderId="0" xfId="0" applyFont="1" applyAlignment="1">
      <alignment wrapText="1"/>
    </xf>
    <xf numFmtId="0" fontId="13" fillId="0" borderId="22" xfId="0" applyFont="1" applyBorder="1" applyAlignment="1">
      <alignment horizontal="center" wrapText="1"/>
    </xf>
    <xf numFmtId="0" fontId="13" fillId="0" borderId="23" xfId="0" applyFont="1" applyBorder="1" applyAlignment="1">
      <alignment horizontal="center" wrapText="1"/>
    </xf>
    <xf numFmtId="0" fontId="13" fillId="0" borderId="24" xfId="0" applyFont="1" applyBorder="1" applyAlignment="1">
      <alignment horizontal="center" wrapText="1"/>
    </xf>
    <xf numFmtId="0" fontId="13" fillId="0" borderId="64" xfId="0" applyFont="1" applyBorder="1" applyAlignment="1">
      <alignment horizontal="center" wrapText="1"/>
    </xf>
    <xf numFmtId="0" fontId="13" fillId="0" borderId="45" xfId="0" applyFont="1" applyFill="1" applyBorder="1" applyAlignment="1">
      <alignment horizontal="center" wrapText="1"/>
    </xf>
    <xf numFmtId="0" fontId="13" fillId="0" borderId="56" xfId="0" applyFont="1" applyBorder="1" applyAlignment="1">
      <alignment horizontal="center" wrapText="1"/>
    </xf>
    <xf numFmtId="0" fontId="13" fillId="0" borderId="25" xfId="0" applyFont="1" applyBorder="1" applyAlignment="1">
      <alignment horizontal="center" vertical="center" wrapText="1"/>
    </xf>
    <xf numFmtId="164" fontId="14" fillId="0" borderId="26" xfId="0" applyNumberFormat="1" applyFont="1" applyBorder="1" applyAlignment="1">
      <alignment horizontal="center" vertical="center" wrapText="1"/>
    </xf>
    <xf numFmtId="164" fontId="14" fillId="0" borderId="27" xfId="0" applyNumberFormat="1" applyFont="1" applyBorder="1" applyAlignment="1">
      <alignment horizontal="center" vertical="center" wrapText="1"/>
    </xf>
    <xf numFmtId="164" fontId="14" fillId="0" borderId="28" xfId="0" applyNumberFormat="1" applyFont="1" applyBorder="1" applyAlignment="1">
      <alignment horizontal="center" vertical="center" wrapText="1"/>
    </xf>
    <xf numFmtId="164" fontId="14" fillId="0" borderId="71" xfId="0" applyNumberFormat="1" applyFont="1" applyBorder="1" applyAlignment="1">
      <alignment horizontal="center" vertical="center" wrapText="1"/>
    </xf>
    <xf numFmtId="164" fontId="14" fillId="0" borderId="44" xfId="0" applyNumberFormat="1" applyFont="1" applyFill="1" applyBorder="1" applyAlignment="1">
      <alignment horizontal="center" vertical="center" wrapText="1"/>
    </xf>
    <xf numFmtId="164" fontId="12" fillId="0" borderId="8" xfId="0" applyNumberFormat="1" applyFont="1" applyBorder="1" applyAlignment="1">
      <alignment horizontal="center" vertical="center" wrapText="1"/>
    </xf>
    <xf numFmtId="164" fontId="12" fillId="0" borderId="78" xfId="0" applyNumberFormat="1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164" fontId="14" fillId="0" borderId="29" xfId="0" applyNumberFormat="1" applyFont="1" applyBorder="1" applyAlignment="1">
      <alignment horizontal="center" vertical="center" wrapText="1"/>
    </xf>
    <xf numFmtId="164" fontId="14" fillId="0" borderId="30" xfId="0" applyNumberFormat="1" applyFont="1" applyBorder="1" applyAlignment="1">
      <alignment horizontal="center" vertical="center" wrapText="1"/>
    </xf>
    <xf numFmtId="164" fontId="14" fillId="0" borderId="31" xfId="0" applyNumberFormat="1" applyFont="1" applyBorder="1" applyAlignment="1">
      <alignment horizontal="center" vertical="center" wrapText="1"/>
    </xf>
    <xf numFmtId="164" fontId="14" fillId="0" borderId="72" xfId="0" applyNumberFormat="1" applyFont="1" applyBorder="1" applyAlignment="1">
      <alignment horizontal="center" vertical="center" wrapText="1"/>
    </xf>
    <xf numFmtId="164" fontId="14" fillId="0" borderId="43" xfId="0" applyNumberFormat="1" applyFont="1" applyFill="1" applyBorder="1" applyAlignment="1">
      <alignment horizontal="center" vertical="center" wrapText="1"/>
    </xf>
    <xf numFmtId="164" fontId="14" fillId="0" borderId="32" xfId="0" applyNumberFormat="1" applyFont="1" applyBorder="1" applyAlignment="1">
      <alignment horizontal="center" vertical="center" wrapText="1"/>
    </xf>
    <xf numFmtId="164" fontId="14" fillId="0" borderId="33" xfId="0" applyNumberFormat="1" applyFont="1" applyBorder="1" applyAlignment="1">
      <alignment horizontal="center" vertical="center" wrapText="1"/>
    </xf>
    <xf numFmtId="164" fontId="14" fillId="0" borderId="34" xfId="0" applyNumberFormat="1" applyFont="1" applyBorder="1" applyAlignment="1">
      <alignment horizontal="center" vertical="center" wrapText="1"/>
    </xf>
    <xf numFmtId="164" fontId="14" fillId="0" borderId="73" xfId="0" applyNumberFormat="1" applyFont="1" applyBorder="1" applyAlignment="1">
      <alignment horizontal="center" vertical="center" wrapText="1"/>
    </xf>
    <xf numFmtId="164" fontId="12" fillId="0" borderId="5" xfId="0" applyNumberFormat="1" applyFont="1" applyBorder="1" applyAlignment="1">
      <alignment horizontal="center" vertical="center" wrapText="1"/>
    </xf>
    <xf numFmtId="0" fontId="13" fillId="0" borderId="35" xfId="0" applyFont="1" applyBorder="1" applyAlignment="1">
      <alignment horizontal="center" vertical="center" wrapText="1"/>
    </xf>
    <xf numFmtId="164" fontId="14" fillId="0" borderId="36" xfId="0" applyNumberFormat="1" applyFont="1" applyBorder="1" applyAlignment="1">
      <alignment horizontal="center" vertical="center" wrapText="1"/>
    </xf>
    <xf numFmtId="164" fontId="14" fillId="0" borderId="37" xfId="0" applyNumberFormat="1" applyFont="1" applyBorder="1" applyAlignment="1">
      <alignment horizontal="center" vertical="center" wrapText="1"/>
    </xf>
    <xf numFmtId="164" fontId="14" fillId="0" borderId="38" xfId="0" applyNumberFormat="1" applyFont="1" applyBorder="1" applyAlignment="1">
      <alignment horizontal="center" vertical="center" wrapText="1"/>
    </xf>
    <xf numFmtId="164" fontId="14" fillId="0" borderId="69" xfId="0" applyNumberFormat="1" applyFont="1" applyBorder="1" applyAlignment="1">
      <alignment horizontal="center" vertical="center" wrapText="1"/>
    </xf>
    <xf numFmtId="164" fontId="14" fillId="0" borderId="79" xfId="0" applyNumberFormat="1" applyFont="1" applyFill="1" applyBorder="1" applyAlignment="1">
      <alignment horizontal="center" vertical="center" wrapText="1"/>
    </xf>
    <xf numFmtId="164" fontId="12" fillId="0" borderId="75" xfId="0" applyNumberFormat="1" applyFont="1" applyBorder="1" applyAlignment="1">
      <alignment horizontal="center" vertical="center" wrapText="1"/>
    </xf>
    <xf numFmtId="164" fontId="14" fillId="0" borderId="77" xfId="0" applyNumberFormat="1" applyFont="1" applyBorder="1" applyAlignment="1">
      <alignment horizontal="center" vertical="center" wrapText="1"/>
    </xf>
    <xf numFmtId="164" fontId="12" fillId="0" borderId="39" xfId="0" applyNumberFormat="1" applyFont="1" applyBorder="1" applyAlignment="1">
      <alignment horizontal="center" vertical="center" wrapText="1"/>
    </xf>
    <xf numFmtId="0" fontId="12" fillId="0" borderId="21" xfId="0" applyFont="1" applyFill="1" applyBorder="1" applyAlignment="1">
      <alignment horizontal="center" vertical="center" wrapText="1"/>
    </xf>
    <xf numFmtId="164" fontId="12" fillId="0" borderId="40" xfId="0" applyNumberFormat="1" applyFont="1" applyBorder="1" applyAlignment="1">
      <alignment horizontal="center" vertical="center" wrapText="1"/>
    </xf>
    <xf numFmtId="164" fontId="12" fillId="0" borderId="41" xfId="0" applyNumberFormat="1" applyFont="1" applyBorder="1" applyAlignment="1">
      <alignment horizontal="center" vertical="center" wrapText="1"/>
    </xf>
    <xf numFmtId="164" fontId="12" fillId="0" borderId="42" xfId="0" applyNumberFormat="1" applyFont="1" applyBorder="1" applyAlignment="1">
      <alignment horizontal="center" vertical="center" wrapText="1"/>
    </xf>
    <xf numFmtId="164" fontId="12" fillId="0" borderId="74" xfId="0" applyNumberFormat="1" applyFont="1" applyBorder="1" applyAlignment="1">
      <alignment horizontal="center" vertical="center" wrapText="1"/>
    </xf>
    <xf numFmtId="164" fontId="12" fillId="0" borderId="80" xfId="0" applyNumberFormat="1" applyFont="1" applyFill="1" applyBorder="1" applyAlignment="1">
      <alignment horizontal="center" vertical="center" wrapText="1"/>
    </xf>
    <xf numFmtId="164" fontId="12" fillId="0" borderId="76" xfId="0" applyNumberFormat="1" applyFont="1" applyBorder="1" applyAlignment="1">
      <alignment horizontal="center" vertical="center" wrapText="1"/>
    </xf>
    <xf numFmtId="164" fontId="12" fillId="0" borderId="64" xfId="0" applyNumberFormat="1" applyFont="1" applyBorder="1" applyAlignment="1">
      <alignment horizontal="center" vertical="center" wrapText="1"/>
    </xf>
    <xf numFmtId="164" fontId="12" fillId="0" borderId="16" xfId="0" applyNumberFormat="1" applyFont="1" applyBorder="1" applyAlignment="1">
      <alignment horizontal="center" vertical="center" wrapText="1"/>
    </xf>
    <xf numFmtId="0" fontId="13" fillId="0" borderId="0" xfId="0" applyFont="1" applyFill="1" applyBorder="1" applyAlignment="1"/>
    <xf numFmtId="164" fontId="12" fillId="0" borderId="0" xfId="0" applyNumberFormat="1" applyFont="1" applyBorder="1" applyAlignment="1">
      <alignment horizontal="center" wrapText="1"/>
    </xf>
    <xf numFmtId="0" fontId="13" fillId="0" borderId="0" xfId="0" applyFont="1" applyFill="1" applyBorder="1" applyAlignment="1">
      <alignment horizontal="left"/>
    </xf>
    <xf numFmtId="164" fontId="12" fillId="0" borderId="0" xfId="0" applyNumberFormat="1" applyFont="1" applyBorder="1" applyAlignment="1">
      <alignment horizontal="center"/>
    </xf>
    <xf numFmtId="0" fontId="12" fillId="0" borderId="0" xfId="0" applyFont="1" applyFill="1" applyBorder="1" applyAlignment="1">
      <alignment horizontal="left"/>
    </xf>
    <xf numFmtId="0" fontId="12" fillId="0" borderId="0" xfId="0" applyFont="1" applyAlignment="1"/>
    <xf numFmtId="0" fontId="13" fillId="0" borderId="0" xfId="0" applyFont="1" applyAlignment="1">
      <alignment wrapText="1"/>
    </xf>
    <xf numFmtId="0" fontId="13" fillId="0" borderId="43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justify" wrapText="1"/>
    </xf>
    <xf numFmtId="0" fontId="14" fillId="0" borderId="44" xfId="0" applyFont="1" applyBorder="1" applyAlignment="1">
      <alignment horizontal="center" vertical="center" wrapText="1"/>
    </xf>
    <xf numFmtId="0" fontId="14" fillId="0" borderId="43" xfId="0" applyFont="1" applyBorder="1" applyAlignment="1">
      <alignment horizontal="center" vertical="center" wrapText="1"/>
    </xf>
    <xf numFmtId="0" fontId="13" fillId="0" borderId="94" xfId="0" applyFont="1" applyFill="1" applyBorder="1" applyAlignment="1">
      <alignment horizontal="center" wrapText="1"/>
    </xf>
    <xf numFmtId="164" fontId="14" fillId="2" borderId="26" xfId="0" applyNumberFormat="1" applyFont="1" applyFill="1" applyBorder="1" applyAlignment="1">
      <alignment horizontal="center" vertical="center" wrapText="1"/>
    </xf>
    <xf numFmtId="164" fontId="14" fillId="2" borderId="27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64" xfId="0" applyFont="1" applyBorder="1" applyAlignment="1">
      <alignment horizontal="center" vertical="center" wrapText="1"/>
    </xf>
    <xf numFmtId="0" fontId="2" fillId="0" borderId="81" xfId="0" applyFont="1" applyFill="1" applyBorder="1" applyAlignment="1">
      <alignment horizontal="center" vertical="center" wrapText="1"/>
    </xf>
    <xf numFmtId="0" fontId="3" fillId="0" borderId="82" xfId="0" applyFont="1" applyBorder="1" applyAlignment="1">
      <alignment horizontal="center" wrapText="1"/>
    </xf>
    <xf numFmtId="0" fontId="2" fillId="0" borderId="25" xfId="0" applyFont="1" applyFill="1" applyBorder="1" applyAlignment="1">
      <alignment horizontal="center" vertical="center" wrapText="1"/>
    </xf>
    <xf numFmtId="0" fontId="3" fillId="0" borderId="83" xfId="0" applyFont="1" applyBorder="1" applyAlignment="1">
      <alignment horizontal="center" wrapText="1"/>
    </xf>
    <xf numFmtId="0" fontId="4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 vertical="top" wrapText="1"/>
    </xf>
    <xf numFmtId="0" fontId="3" fillId="0" borderId="82" xfId="0" applyFont="1" applyBorder="1" applyAlignment="1">
      <alignment wrapText="1"/>
    </xf>
    <xf numFmtId="0" fontId="3" fillId="0" borderId="83" xfId="0" applyFont="1" applyBorder="1" applyAlignment="1">
      <alignment wrapText="1"/>
    </xf>
    <xf numFmtId="0" fontId="6" fillId="0" borderId="0" xfId="0" applyFont="1" applyAlignment="1">
      <alignment horizontal="center" wrapText="1"/>
    </xf>
    <xf numFmtId="164" fontId="13" fillId="0" borderId="90" xfId="0" applyNumberFormat="1" applyFont="1" applyBorder="1" applyAlignment="1">
      <alignment horizontal="center" vertical="center" wrapText="1"/>
    </xf>
    <xf numFmtId="164" fontId="13" fillId="0" borderId="72" xfId="0" applyNumberFormat="1" applyFont="1" applyBorder="1" applyAlignment="1">
      <alignment horizontal="center" vertical="center" wrapText="1"/>
    </xf>
    <xf numFmtId="164" fontId="13" fillId="0" borderId="31" xfId="0" applyNumberFormat="1" applyFont="1" applyBorder="1" applyAlignment="1">
      <alignment horizontal="center" vertical="center" wrapText="1"/>
    </xf>
    <xf numFmtId="0" fontId="13" fillId="0" borderId="84" xfId="0" applyFont="1" applyBorder="1" applyAlignment="1">
      <alignment horizontal="center" wrapText="1"/>
    </xf>
    <xf numFmtId="0" fontId="13" fillId="0" borderId="77" xfId="0" applyFont="1" applyBorder="1" applyAlignment="1">
      <alignment horizontal="center" wrapText="1"/>
    </xf>
    <xf numFmtId="0" fontId="13" fillId="0" borderId="85" xfId="0" applyFont="1" applyBorder="1" applyAlignment="1">
      <alignment horizontal="center" wrapText="1"/>
    </xf>
    <xf numFmtId="164" fontId="13" fillId="0" borderId="91" xfId="0" applyNumberFormat="1" applyFont="1" applyBorder="1" applyAlignment="1">
      <alignment horizontal="center" wrapText="1"/>
    </xf>
    <xf numFmtId="164" fontId="13" fillId="0" borderId="92" xfId="0" applyNumberFormat="1" applyFont="1" applyBorder="1" applyAlignment="1">
      <alignment horizontal="center" wrapText="1"/>
    </xf>
    <xf numFmtId="0" fontId="13" fillId="0" borderId="55" xfId="0" applyFont="1" applyBorder="1" applyAlignment="1">
      <alignment horizontal="center" wrapText="1"/>
    </xf>
    <xf numFmtId="0" fontId="13" fillId="0" borderId="66" xfId="0" applyFont="1" applyFill="1" applyBorder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13" fillId="0" borderId="91" xfId="0" applyFont="1" applyBorder="1" applyAlignment="1">
      <alignment horizontal="center" wrapText="1"/>
    </xf>
    <xf numFmtId="0" fontId="12" fillId="0" borderId="89" xfId="0" applyFont="1" applyFill="1" applyBorder="1" applyAlignment="1">
      <alignment horizontal="center" wrapText="1"/>
    </xf>
    <xf numFmtId="0" fontId="12" fillId="0" borderId="8" xfId="0" applyFont="1" applyFill="1" applyBorder="1" applyAlignment="1">
      <alignment horizontal="center" wrapText="1"/>
    </xf>
    <xf numFmtId="0" fontId="13" fillId="0" borderId="93" xfId="0" applyFont="1" applyBorder="1" applyAlignment="1">
      <alignment horizontal="center" wrapText="1"/>
    </xf>
    <xf numFmtId="0" fontId="13" fillId="0" borderId="71" xfId="0" applyFont="1" applyBorder="1" applyAlignment="1">
      <alignment horizontal="center" wrapText="1"/>
    </xf>
    <xf numFmtId="164" fontId="13" fillId="0" borderId="73" xfId="0" applyNumberFormat="1" applyFont="1" applyBorder="1" applyAlignment="1">
      <alignment horizontal="center" wrapText="1"/>
    </xf>
    <xf numFmtId="164" fontId="13" fillId="0" borderId="34" xfId="0" applyNumberFormat="1" applyFont="1" applyBorder="1" applyAlignment="1">
      <alignment horizontal="center" wrapText="1"/>
    </xf>
    <xf numFmtId="0" fontId="15" fillId="0" borderId="0" xfId="0" applyFont="1" applyFill="1" applyAlignment="1">
      <alignment horizontal="left" vertical="center" wrapText="1"/>
    </xf>
    <xf numFmtId="0" fontId="13" fillId="0" borderId="90" xfId="0" applyFont="1" applyBorder="1" applyAlignment="1">
      <alignment horizontal="center" wrapText="1"/>
    </xf>
    <xf numFmtId="0" fontId="13" fillId="0" borderId="31" xfId="0" applyFont="1" applyBorder="1" applyAlignment="1">
      <alignment horizontal="center" wrapText="1"/>
    </xf>
    <xf numFmtId="0" fontId="4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12" fillId="0" borderId="86" xfId="0" applyFont="1" applyFill="1" applyBorder="1" applyAlignment="1">
      <alignment horizontal="center" vertical="center" wrapText="1"/>
    </xf>
    <xf numFmtId="0" fontId="13" fillId="0" borderId="10" xfId="0" applyFont="1" applyBorder="1" applyAlignment="1">
      <alignment wrapText="1"/>
    </xf>
    <xf numFmtId="0" fontId="13" fillId="0" borderId="21" xfId="0" applyFont="1" applyBorder="1" applyAlignment="1">
      <alignment wrapText="1"/>
    </xf>
    <xf numFmtId="0" fontId="12" fillId="0" borderId="87" xfId="0" applyFont="1" applyFill="1" applyBorder="1" applyAlignment="1">
      <alignment horizontal="center" vertical="center" wrapText="1"/>
    </xf>
    <xf numFmtId="0" fontId="12" fillId="0" borderId="88" xfId="0" applyFont="1" applyFill="1" applyBorder="1" applyAlignment="1">
      <alignment horizontal="center" vertical="center" wrapText="1"/>
    </xf>
    <xf numFmtId="0" fontId="12" fillId="0" borderId="25" xfId="0" applyFont="1" applyFill="1" applyBorder="1" applyAlignment="1">
      <alignment horizontal="center" wrapText="1"/>
    </xf>
    <xf numFmtId="0" fontId="12" fillId="0" borderId="83" xfId="0" applyFont="1" applyFill="1" applyBorder="1" applyAlignment="1">
      <alignment horizontal="center" wrapText="1"/>
    </xf>
    <xf numFmtId="0" fontId="4" fillId="0" borderId="73" xfId="0" applyFont="1" applyBorder="1" applyAlignment="1">
      <alignment horizontal="center" vertical="center" wrapText="1"/>
    </xf>
    <xf numFmtId="0" fontId="2" fillId="0" borderId="73" xfId="0" applyFont="1" applyBorder="1" applyAlignment="1">
      <alignment horizontal="center" vertical="center" wrapText="1"/>
    </xf>
    <xf numFmtId="0" fontId="8" fillId="0" borderId="73" xfId="0" applyFont="1" applyBorder="1" applyAlignment="1">
      <alignment horizontal="center" vertical="center"/>
    </xf>
    <xf numFmtId="0" fontId="10" fillId="0" borderId="61" xfId="0" applyFont="1" applyBorder="1" applyAlignment="1">
      <alignment horizontal="center"/>
    </xf>
    <xf numFmtId="0" fontId="10" fillId="0" borderId="62" xfId="0" applyFont="1" applyBorder="1" applyAlignment="1">
      <alignment horizontal="center"/>
    </xf>
    <xf numFmtId="0" fontId="10" fillId="0" borderId="5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6"/>
  <sheetViews>
    <sheetView showGridLines="0" showWhiteSpace="0" view="pageLayout" topLeftCell="A2" zoomScale="90" zoomScaleNormal="100" zoomScalePageLayoutView="90" workbookViewId="0">
      <selection activeCell="O8" sqref="O8"/>
    </sheetView>
  </sheetViews>
  <sheetFormatPr defaultColWidth="8.77734375" defaultRowHeight="13.8"/>
  <cols>
    <col min="1" max="1" width="44" style="5" customWidth="1"/>
    <col min="2" max="11" width="9.109375" style="5" customWidth="1"/>
    <col min="12" max="16384" width="8.77734375" style="5"/>
  </cols>
  <sheetData>
    <row r="1" spans="1:11" ht="42" customHeight="1">
      <c r="A1" s="212" t="s">
        <v>90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</row>
    <row r="2" spans="1:11" ht="84.75" customHeight="1" thickBot="1">
      <c r="A2" s="214" t="s">
        <v>106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</row>
    <row r="3" spans="1:11" ht="18.75" customHeight="1">
      <c r="A3" s="217" t="s">
        <v>48</v>
      </c>
      <c r="B3" s="215" t="s">
        <v>2</v>
      </c>
      <c r="C3" s="216"/>
      <c r="D3" s="215" t="s">
        <v>3</v>
      </c>
      <c r="E3" s="216"/>
      <c r="F3" s="215" t="s">
        <v>6</v>
      </c>
      <c r="G3" s="216"/>
      <c r="H3" s="215" t="s">
        <v>5</v>
      </c>
      <c r="I3" s="216"/>
      <c r="J3" s="215" t="s">
        <v>4</v>
      </c>
      <c r="K3" s="216"/>
    </row>
    <row r="4" spans="1:11" ht="30.75" customHeight="1" thickBot="1">
      <c r="A4" s="218"/>
      <c r="B4" s="3" t="s">
        <v>0</v>
      </c>
      <c r="C4" s="4" t="s">
        <v>1</v>
      </c>
      <c r="D4" s="3" t="s">
        <v>0</v>
      </c>
      <c r="E4" s="4" t="s">
        <v>1</v>
      </c>
      <c r="F4" s="3" t="s">
        <v>0</v>
      </c>
      <c r="G4" s="4" t="s">
        <v>1</v>
      </c>
      <c r="H4" s="3" t="s">
        <v>0</v>
      </c>
      <c r="I4" s="4" t="s">
        <v>1</v>
      </c>
      <c r="J4" s="1" t="s">
        <v>0</v>
      </c>
      <c r="K4" s="2" t="s">
        <v>1</v>
      </c>
    </row>
    <row r="5" spans="1:11" ht="39" customHeight="1">
      <c r="A5" s="6" t="s">
        <v>37</v>
      </c>
      <c r="B5" s="7">
        <v>120</v>
      </c>
      <c r="C5" s="8">
        <v>15</v>
      </c>
      <c r="D5" s="7">
        <v>140</v>
      </c>
      <c r="E5" s="8">
        <v>17</v>
      </c>
      <c r="F5" s="7">
        <v>140</v>
      </c>
      <c r="G5" s="8">
        <v>17</v>
      </c>
      <c r="H5" s="7">
        <v>100</v>
      </c>
      <c r="I5" s="8">
        <v>13</v>
      </c>
      <c r="J5" s="7">
        <v>100</v>
      </c>
      <c r="K5" s="8">
        <v>13</v>
      </c>
    </row>
    <row r="6" spans="1:11" s="12" customFormat="1" ht="59.25" customHeight="1">
      <c r="A6" s="6" t="s">
        <v>40</v>
      </c>
      <c r="B6" s="10">
        <v>40</v>
      </c>
      <c r="C6" s="8">
        <v>5</v>
      </c>
      <c r="D6" s="10">
        <v>60</v>
      </c>
      <c r="E6" s="8">
        <v>7</v>
      </c>
      <c r="F6" s="10">
        <v>60</v>
      </c>
      <c r="G6" s="8">
        <v>7</v>
      </c>
      <c r="H6" s="10">
        <v>60</v>
      </c>
      <c r="I6" s="8">
        <v>7</v>
      </c>
      <c r="J6" s="10">
        <v>60</v>
      </c>
      <c r="K6" s="8">
        <v>7</v>
      </c>
    </row>
    <row r="7" spans="1:11" s="12" customFormat="1" ht="39" customHeight="1">
      <c r="A7" s="6" t="s">
        <v>105</v>
      </c>
      <c r="B7" s="13">
        <v>0</v>
      </c>
      <c r="C7" s="8">
        <f>SUM(0.6*B7)</f>
        <v>0</v>
      </c>
      <c r="D7" s="13">
        <v>100</v>
      </c>
      <c r="E7" s="8">
        <v>13</v>
      </c>
      <c r="F7" s="13">
        <v>100</v>
      </c>
      <c r="G7" s="8">
        <v>13</v>
      </c>
      <c r="H7" s="13">
        <v>200</v>
      </c>
      <c r="I7" s="8">
        <v>25</v>
      </c>
      <c r="J7" s="13">
        <v>240</v>
      </c>
      <c r="K7" s="8">
        <v>30</v>
      </c>
    </row>
    <row r="8" spans="1:11" s="12" customFormat="1" ht="39" customHeight="1">
      <c r="A8" s="6" t="s">
        <v>86</v>
      </c>
      <c r="B8" s="13">
        <v>0</v>
      </c>
      <c r="C8" s="8">
        <f>SUM(0.6*B8)</f>
        <v>0</v>
      </c>
      <c r="D8" s="13">
        <v>0</v>
      </c>
      <c r="E8" s="8">
        <v>0</v>
      </c>
      <c r="F8" s="13">
        <v>0</v>
      </c>
      <c r="G8" s="8">
        <v>0</v>
      </c>
      <c r="H8" s="13">
        <v>0</v>
      </c>
      <c r="I8" s="8">
        <v>0</v>
      </c>
      <c r="J8" s="13">
        <v>0</v>
      </c>
      <c r="K8" s="8">
        <v>0</v>
      </c>
    </row>
    <row r="9" spans="1:11" s="12" customFormat="1" ht="39" customHeight="1">
      <c r="A9" s="6" t="s">
        <v>39</v>
      </c>
      <c r="B9" s="13">
        <v>0</v>
      </c>
      <c r="C9" s="8">
        <f>SUM(0.6*B9)</f>
        <v>0</v>
      </c>
      <c r="D9" s="13">
        <v>0</v>
      </c>
      <c r="E9" s="8">
        <v>0</v>
      </c>
      <c r="F9" s="13">
        <v>0</v>
      </c>
      <c r="G9" s="8">
        <v>0</v>
      </c>
      <c r="H9" s="13">
        <v>0</v>
      </c>
      <c r="I9" s="8">
        <v>0</v>
      </c>
      <c r="J9" s="13">
        <v>0</v>
      </c>
      <c r="K9" s="8">
        <v>0</v>
      </c>
    </row>
    <row r="10" spans="1:11" s="12" customFormat="1" ht="39" customHeight="1" thickBot="1">
      <c r="A10" s="14" t="s">
        <v>41</v>
      </c>
      <c r="B10" s="15">
        <v>0</v>
      </c>
      <c r="C10" s="16">
        <v>0</v>
      </c>
      <c r="D10" s="15">
        <v>0</v>
      </c>
      <c r="E10" s="8">
        <f t="shared" ref="E10" si="0">SUM(0.6*D10)</f>
        <v>0</v>
      </c>
      <c r="F10" s="15">
        <v>0</v>
      </c>
      <c r="G10" s="8">
        <f t="shared" ref="G10" si="1">SUM(0.6*F10)</f>
        <v>0</v>
      </c>
      <c r="H10" s="15">
        <v>0</v>
      </c>
      <c r="I10" s="8">
        <f t="shared" ref="I10" si="2">SUM(0.6*H10)</f>
        <v>0</v>
      </c>
      <c r="J10" s="15">
        <v>0</v>
      </c>
      <c r="K10" s="17">
        <v>0</v>
      </c>
    </row>
    <row r="11" spans="1:11" s="12" customFormat="1" ht="19.5" customHeight="1" thickTop="1" thickBot="1">
      <c r="A11" s="18" t="s">
        <v>89</v>
      </c>
      <c r="B11" s="19">
        <f t="shared" ref="B11:J11" si="3">SUM(B5:B10)</f>
        <v>160</v>
      </c>
      <c r="C11" s="20">
        <f>SUM(C5:C10)</f>
        <v>20</v>
      </c>
      <c r="D11" s="19">
        <f t="shared" si="3"/>
        <v>300</v>
      </c>
      <c r="E11" s="21">
        <f t="shared" si="3"/>
        <v>37</v>
      </c>
      <c r="F11" s="19">
        <f t="shared" si="3"/>
        <v>300</v>
      </c>
      <c r="G11" s="21">
        <f t="shared" si="3"/>
        <v>37</v>
      </c>
      <c r="H11" s="19">
        <f t="shared" si="3"/>
        <v>360</v>
      </c>
      <c r="I11" s="21">
        <f t="shared" si="3"/>
        <v>45</v>
      </c>
      <c r="J11" s="19">
        <f t="shared" si="3"/>
        <v>400</v>
      </c>
      <c r="K11" s="21">
        <f>SUM(K5:K10)</f>
        <v>50</v>
      </c>
    </row>
    <row r="12" spans="1:11">
      <c r="B12" s="22"/>
      <c r="C12" s="22"/>
      <c r="D12" s="22"/>
      <c r="E12" s="22"/>
      <c r="F12" s="22"/>
      <c r="G12" s="22"/>
      <c r="H12" s="22"/>
      <c r="I12" s="22"/>
      <c r="J12" s="22"/>
      <c r="K12" s="22"/>
    </row>
    <row r="13" spans="1:11">
      <c r="A13" s="23" t="s">
        <v>102</v>
      </c>
    </row>
    <row r="14" spans="1:11">
      <c r="A14" s="23" t="s">
        <v>38</v>
      </c>
      <c r="B14" s="23"/>
      <c r="C14" s="23"/>
      <c r="D14" s="23"/>
      <c r="E14" s="23"/>
      <c r="F14" s="23"/>
      <c r="G14" s="23"/>
      <c r="H14" s="23"/>
      <c r="I14" s="23"/>
      <c r="J14" s="23"/>
    </row>
    <row r="15" spans="1:11">
      <c r="A15" s="23" t="s">
        <v>42</v>
      </c>
      <c r="B15" s="23"/>
      <c r="C15" s="23"/>
      <c r="D15" s="23"/>
      <c r="E15" s="23"/>
      <c r="F15" s="23"/>
      <c r="G15" s="23"/>
      <c r="H15" s="23"/>
      <c r="I15" s="23"/>
      <c r="J15" s="23"/>
    </row>
    <row r="16" spans="1:11">
      <c r="B16" s="23"/>
      <c r="C16" s="23"/>
      <c r="D16" s="23"/>
      <c r="E16" s="23"/>
      <c r="F16" s="23"/>
      <c r="G16" s="23"/>
      <c r="H16" s="23"/>
      <c r="I16" s="23"/>
      <c r="J16" s="23"/>
    </row>
  </sheetData>
  <mergeCells count="8">
    <mergeCell ref="A1:K1"/>
    <mergeCell ref="A2:K2"/>
    <mergeCell ref="J3:K3"/>
    <mergeCell ref="H3:I3"/>
    <mergeCell ref="F3:G3"/>
    <mergeCell ref="D3:E3"/>
    <mergeCell ref="B3:C3"/>
    <mergeCell ref="A3:A4"/>
  </mergeCells>
  <phoneticPr fontId="1" type="noConversion"/>
  <pageMargins left="0.75" right="0.75" top="0.75" bottom="1" header="0.5" footer="0.5"/>
  <pageSetup scale="88" orientation="landscape" r:id="rId1"/>
  <headerFooter alignWithMargins="0">
    <oddFooter>&amp;LWorksheet 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K19"/>
  <sheetViews>
    <sheetView zoomScale="75" zoomScaleNormal="100" zoomScaleSheetLayoutView="100" workbookViewId="0">
      <selection activeCell="A2" sqref="A2:K2"/>
    </sheetView>
  </sheetViews>
  <sheetFormatPr defaultColWidth="9.33203125" defaultRowHeight="13.8"/>
  <cols>
    <col min="1" max="1" width="42.77734375" style="5" customWidth="1"/>
    <col min="2" max="3" width="11" style="5" customWidth="1"/>
    <col min="4" max="5" width="11.44140625" style="5" customWidth="1"/>
    <col min="6" max="7" width="12" style="5" customWidth="1"/>
    <col min="8" max="10" width="11.33203125" style="5" customWidth="1"/>
    <col min="11" max="11" width="11.77734375" style="5" customWidth="1"/>
    <col min="12" max="16384" width="9.33203125" style="5"/>
  </cols>
  <sheetData>
    <row r="1" spans="1:11" ht="42" customHeight="1">
      <c r="A1" s="212" t="s">
        <v>90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</row>
    <row r="2" spans="1:11" ht="48.75" customHeight="1" thickBot="1">
      <c r="A2" s="219" t="s">
        <v>103</v>
      </c>
      <c r="B2" s="220"/>
      <c r="C2" s="220"/>
      <c r="D2" s="220"/>
      <c r="E2" s="220"/>
      <c r="F2" s="220"/>
      <c r="G2" s="220"/>
      <c r="H2" s="220"/>
      <c r="I2" s="220"/>
      <c r="J2" s="220"/>
      <c r="K2" s="220"/>
    </row>
    <row r="3" spans="1:11">
      <c r="A3" s="217" t="s">
        <v>48</v>
      </c>
      <c r="B3" s="215" t="s">
        <v>2</v>
      </c>
      <c r="C3" s="221"/>
      <c r="D3" s="215" t="s">
        <v>3</v>
      </c>
      <c r="E3" s="221"/>
      <c r="F3" s="215" t="s">
        <v>6</v>
      </c>
      <c r="G3" s="221"/>
      <c r="H3" s="215" t="s">
        <v>5</v>
      </c>
      <c r="I3" s="221"/>
      <c r="J3" s="215" t="s">
        <v>4</v>
      </c>
      <c r="K3" s="221"/>
    </row>
    <row r="4" spans="1:11" ht="18.75" customHeight="1" thickBot="1">
      <c r="A4" s="222"/>
      <c r="B4" s="3" t="s">
        <v>0</v>
      </c>
      <c r="C4" s="4" t="s">
        <v>1</v>
      </c>
      <c r="D4" s="3" t="s">
        <v>0</v>
      </c>
      <c r="E4" s="4" t="s">
        <v>1</v>
      </c>
      <c r="F4" s="3" t="s">
        <v>0</v>
      </c>
      <c r="G4" s="4" t="s">
        <v>1</v>
      </c>
      <c r="H4" s="3" t="s">
        <v>0</v>
      </c>
      <c r="I4" s="4" t="s">
        <v>1</v>
      </c>
      <c r="J4" s="1" t="s">
        <v>0</v>
      </c>
      <c r="K4" s="2" t="s">
        <v>1</v>
      </c>
    </row>
    <row r="5" spans="1:11" ht="39" customHeight="1">
      <c r="A5" s="25" t="s">
        <v>74</v>
      </c>
      <c r="B5" s="7">
        <v>0</v>
      </c>
      <c r="C5" s="8">
        <v>0</v>
      </c>
      <c r="D5" s="7">
        <v>0</v>
      </c>
      <c r="E5" s="9">
        <v>0</v>
      </c>
      <c r="F5" s="7">
        <v>0</v>
      </c>
      <c r="G5" s="9">
        <v>0</v>
      </c>
      <c r="H5" s="7">
        <v>0</v>
      </c>
      <c r="I5" s="9">
        <v>0</v>
      </c>
      <c r="J5" s="7">
        <v>0</v>
      </c>
      <c r="K5" s="9">
        <v>0</v>
      </c>
    </row>
    <row r="6" spans="1:11" ht="39" customHeight="1">
      <c r="A6" s="26" t="s">
        <v>80</v>
      </c>
      <c r="B6" s="10">
        <v>0</v>
      </c>
      <c r="C6" s="11">
        <v>0</v>
      </c>
      <c r="D6" s="10">
        <v>0</v>
      </c>
      <c r="E6" s="11">
        <v>0</v>
      </c>
      <c r="F6" s="10">
        <v>0</v>
      </c>
      <c r="G6" s="11">
        <v>0</v>
      </c>
      <c r="H6" s="10">
        <v>0</v>
      </c>
      <c r="I6" s="11">
        <v>0</v>
      </c>
      <c r="J6" s="10">
        <v>0</v>
      </c>
      <c r="K6" s="11">
        <v>0</v>
      </c>
    </row>
    <row r="7" spans="1:11" ht="39" customHeight="1">
      <c r="A7" s="26" t="s">
        <v>83</v>
      </c>
      <c r="B7" s="10">
        <v>0</v>
      </c>
      <c r="C7" s="11">
        <v>0</v>
      </c>
      <c r="D7" s="10">
        <v>0</v>
      </c>
      <c r="E7" s="11">
        <v>0</v>
      </c>
      <c r="F7" s="10">
        <v>0</v>
      </c>
      <c r="G7" s="11">
        <v>0</v>
      </c>
      <c r="H7" s="10">
        <v>0</v>
      </c>
      <c r="I7" s="11">
        <v>0</v>
      </c>
      <c r="J7" s="10">
        <v>0</v>
      </c>
      <c r="K7" s="11">
        <v>0</v>
      </c>
    </row>
    <row r="8" spans="1:11" ht="39" customHeight="1">
      <c r="A8" s="26" t="s">
        <v>75</v>
      </c>
      <c r="B8" s="10">
        <v>0</v>
      </c>
      <c r="C8" s="11">
        <v>0</v>
      </c>
      <c r="D8" s="10">
        <v>0</v>
      </c>
      <c r="E8" s="11">
        <v>0</v>
      </c>
      <c r="F8" s="10">
        <v>0</v>
      </c>
      <c r="G8" s="11">
        <v>0</v>
      </c>
      <c r="H8" s="10">
        <v>0</v>
      </c>
      <c r="I8" s="11">
        <v>0</v>
      </c>
      <c r="J8" s="10">
        <v>0</v>
      </c>
      <c r="K8" s="11">
        <v>0</v>
      </c>
    </row>
    <row r="9" spans="1:11" ht="39" customHeight="1">
      <c r="A9" s="26" t="s">
        <v>76</v>
      </c>
      <c r="B9" s="10">
        <v>0</v>
      </c>
      <c r="C9" s="11">
        <v>0</v>
      </c>
      <c r="D9" s="10">
        <v>0</v>
      </c>
      <c r="E9" s="11">
        <v>0</v>
      </c>
      <c r="F9" s="10">
        <v>0</v>
      </c>
      <c r="G9" s="11">
        <v>0</v>
      </c>
      <c r="H9" s="10">
        <v>0</v>
      </c>
      <c r="I9" s="11">
        <v>0</v>
      </c>
      <c r="J9" s="10">
        <v>0</v>
      </c>
      <c r="K9" s="11">
        <v>0</v>
      </c>
    </row>
    <row r="10" spans="1:11" ht="39" customHeight="1">
      <c r="A10" s="26" t="s">
        <v>79</v>
      </c>
      <c r="B10" s="10">
        <v>0</v>
      </c>
      <c r="C10" s="11">
        <v>0</v>
      </c>
      <c r="D10" s="10">
        <v>0</v>
      </c>
      <c r="E10" s="11">
        <v>0</v>
      </c>
      <c r="F10" s="10">
        <v>0</v>
      </c>
      <c r="G10" s="11">
        <v>0</v>
      </c>
      <c r="H10" s="10">
        <v>0</v>
      </c>
      <c r="I10" s="11">
        <v>0</v>
      </c>
      <c r="J10" s="10">
        <v>0</v>
      </c>
      <c r="K10" s="11">
        <v>0</v>
      </c>
    </row>
    <row r="11" spans="1:11" ht="39" customHeight="1">
      <c r="A11" s="26" t="s">
        <v>78</v>
      </c>
      <c r="B11" s="10">
        <v>0</v>
      </c>
      <c r="C11" s="11">
        <v>0</v>
      </c>
      <c r="D11" s="10">
        <v>0</v>
      </c>
      <c r="E11" s="11">
        <v>0</v>
      </c>
      <c r="F11" s="10">
        <v>0</v>
      </c>
      <c r="G11" s="11">
        <v>0</v>
      </c>
      <c r="H11" s="10">
        <v>0</v>
      </c>
      <c r="I11" s="11">
        <v>0</v>
      </c>
      <c r="J11" s="10">
        <v>0</v>
      </c>
      <c r="K11" s="11">
        <v>0</v>
      </c>
    </row>
    <row r="12" spans="1:11" ht="39" customHeight="1">
      <c r="A12" s="26" t="s">
        <v>77</v>
      </c>
      <c r="B12" s="10">
        <v>0</v>
      </c>
      <c r="C12" s="11">
        <v>0</v>
      </c>
      <c r="D12" s="10">
        <v>0</v>
      </c>
      <c r="E12" s="11">
        <v>0</v>
      </c>
      <c r="F12" s="10">
        <v>0</v>
      </c>
      <c r="G12" s="11">
        <v>0</v>
      </c>
      <c r="H12" s="10">
        <v>0</v>
      </c>
      <c r="I12" s="11">
        <v>0</v>
      </c>
      <c r="J12" s="10">
        <v>0</v>
      </c>
      <c r="K12" s="11">
        <v>0</v>
      </c>
    </row>
    <row r="13" spans="1:11" ht="39" customHeight="1">
      <c r="A13" s="27" t="s">
        <v>41</v>
      </c>
      <c r="B13" s="10">
        <v>0</v>
      </c>
      <c r="C13" s="11">
        <v>0</v>
      </c>
      <c r="D13" s="10">
        <v>0</v>
      </c>
      <c r="E13" s="11">
        <v>0</v>
      </c>
      <c r="F13" s="10">
        <v>0</v>
      </c>
      <c r="G13" s="11">
        <v>0</v>
      </c>
      <c r="H13" s="28">
        <v>0</v>
      </c>
      <c r="I13" s="29">
        <v>0</v>
      </c>
      <c r="J13" s="28">
        <v>0</v>
      </c>
      <c r="K13" s="29">
        <v>0</v>
      </c>
    </row>
    <row r="14" spans="1:11" ht="14.4" thickBot="1">
      <c r="A14" s="30" t="s">
        <v>47</v>
      </c>
      <c r="B14" s="31">
        <f>SUM(B5:B13)</f>
        <v>0</v>
      </c>
      <c r="C14" s="32">
        <f>SUM(C5:C13)</f>
        <v>0</v>
      </c>
      <c r="D14" s="31">
        <f t="shared" ref="D14:K14" si="0">SUM(D5:D13)</f>
        <v>0</v>
      </c>
      <c r="E14" s="32">
        <f>SUM(E5:E13)</f>
        <v>0</v>
      </c>
      <c r="F14" s="31">
        <f t="shared" si="0"/>
        <v>0</v>
      </c>
      <c r="G14" s="32">
        <f>SUM(G5:G13)</f>
        <v>0</v>
      </c>
      <c r="H14" s="31">
        <f t="shared" si="0"/>
        <v>0</v>
      </c>
      <c r="I14" s="32">
        <f>SUM(I5:I13)</f>
        <v>0</v>
      </c>
      <c r="J14" s="31">
        <f>SUM(J5:J13)</f>
        <v>0</v>
      </c>
      <c r="K14" s="32">
        <f t="shared" si="0"/>
        <v>0</v>
      </c>
    </row>
    <row r="15" spans="1:11">
      <c r="B15" s="22"/>
      <c r="C15" s="22"/>
      <c r="D15" s="22"/>
      <c r="E15" s="22"/>
      <c r="F15" s="22"/>
      <c r="G15" s="22"/>
      <c r="H15" s="22"/>
      <c r="I15" s="22"/>
      <c r="J15" s="22"/>
      <c r="K15" s="22"/>
    </row>
    <row r="16" spans="1:11">
      <c r="A16" s="23" t="s">
        <v>102</v>
      </c>
    </row>
    <row r="17" spans="1:10">
      <c r="A17" s="12" t="s">
        <v>82</v>
      </c>
      <c r="B17" s="23"/>
      <c r="C17" s="23"/>
      <c r="D17" s="23"/>
      <c r="E17" s="23"/>
      <c r="F17" s="23"/>
      <c r="G17" s="23"/>
      <c r="H17" s="23"/>
      <c r="I17" s="23"/>
      <c r="J17" s="23"/>
    </row>
    <row r="18" spans="1:10">
      <c r="A18" s="12" t="s">
        <v>81</v>
      </c>
      <c r="B18" s="23"/>
      <c r="C18" s="23"/>
      <c r="D18" s="23"/>
      <c r="E18" s="23"/>
      <c r="F18" s="23"/>
      <c r="G18" s="23"/>
      <c r="H18" s="23"/>
      <c r="I18" s="23"/>
      <c r="J18" s="23"/>
    </row>
    <row r="19" spans="1:10">
      <c r="B19" s="23"/>
      <c r="C19" s="23"/>
      <c r="D19" s="23"/>
      <c r="E19" s="23"/>
      <c r="F19" s="23"/>
      <c r="G19" s="23"/>
      <c r="H19" s="23"/>
      <c r="I19" s="23"/>
      <c r="J19" s="23"/>
    </row>
  </sheetData>
  <mergeCells count="8">
    <mergeCell ref="A1:K1"/>
    <mergeCell ref="A2:K2"/>
    <mergeCell ref="J3:K3"/>
    <mergeCell ref="H3:I3"/>
    <mergeCell ref="F3:G3"/>
    <mergeCell ref="D3:E3"/>
    <mergeCell ref="B3:C3"/>
    <mergeCell ref="A3:A4"/>
  </mergeCells>
  <phoneticPr fontId="1" type="noConversion"/>
  <pageMargins left="0.75" right="0.75" top="1" bottom="1" header="0.5" footer="0.5"/>
  <pageSetup scale="8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N27"/>
  <sheetViews>
    <sheetView showGridLines="0" tabSelected="1" view="pageBreakPreview" topLeftCell="F2" zoomScaleNormal="100" zoomScaleSheetLayoutView="100" workbookViewId="0">
      <selection activeCell="K20" sqref="K20"/>
    </sheetView>
  </sheetViews>
  <sheetFormatPr defaultColWidth="11.109375" defaultRowHeight="13.8"/>
  <cols>
    <col min="1" max="1" width="11.77734375" style="151" customWidth="1"/>
    <col min="2" max="16384" width="11.109375" style="151"/>
  </cols>
  <sheetData>
    <row r="1" spans="1:14" ht="24.75" customHeight="1">
      <c r="A1" s="223" t="s">
        <v>90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  <c r="L1" s="223"/>
      <c r="M1" s="223"/>
      <c r="N1" s="223"/>
    </row>
    <row r="2" spans="1:14" ht="30.75" customHeight="1" thickBot="1">
      <c r="A2" s="245" t="s">
        <v>104</v>
      </c>
      <c r="B2" s="246"/>
      <c r="C2" s="246"/>
      <c r="D2" s="246"/>
      <c r="E2" s="246"/>
      <c r="F2" s="246"/>
      <c r="G2" s="246"/>
      <c r="H2" s="246"/>
      <c r="I2" s="246"/>
      <c r="J2" s="246"/>
      <c r="K2" s="246"/>
      <c r="L2" s="246"/>
      <c r="M2" s="246"/>
      <c r="N2" s="246"/>
    </row>
    <row r="3" spans="1:14" ht="13.5" customHeight="1" thickBot="1">
      <c r="A3" s="247" t="s">
        <v>69</v>
      </c>
      <c r="B3" s="250" t="s">
        <v>2</v>
      </c>
      <c r="C3" s="250"/>
      <c r="D3" s="250"/>
      <c r="E3" s="250"/>
      <c r="F3" s="250"/>
      <c r="G3" s="250"/>
      <c r="H3" s="251"/>
      <c r="I3" s="250" t="s">
        <v>44</v>
      </c>
      <c r="J3" s="250"/>
      <c r="K3" s="250"/>
      <c r="L3" s="250"/>
      <c r="M3" s="250"/>
      <c r="N3" s="251"/>
    </row>
    <row r="4" spans="1:14" ht="12.9" customHeight="1">
      <c r="A4" s="248"/>
      <c r="B4" s="238" t="s">
        <v>54</v>
      </c>
      <c r="C4" s="239"/>
      <c r="D4" s="239"/>
      <c r="E4" s="239"/>
      <c r="F4" s="239"/>
      <c r="G4" s="239"/>
      <c r="H4" s="252" t="s">
        <v>92</v>
      </c>
      <c r="I4" s="238" t="s">
        <v>54</v>
      </c>
      <c r="J4" s="239"/>
      <c r="K4" s="239"/>
      <c r="L4" s="239"/>
      <c r="M4" s="239"/>
      <c r="N4" s="236" t="s">
        <v>92</v>
      </c>
    </row>
    <row r="5" spans="1:14" ht="53.4" customHeight="1" thickBot="1">
      <c r="A5" s="249"/>
      <c r="B5" s="155" t="s">
        <v>68</v>
      </c>
      <c r="C5" s="156" t="s">
        <v>67</v>
      </c>
      <c r="D5" s="156" t="s">
        <v>66</v>
      </c>
      <c r="E5" s="157" t="s">
        <v>53</v>
      </c>
      <c r="F5" s="158" t="s">
        <v>58</v>
      </c>
      <c r="G5" s="209" t="s">
        <v>91</v>
      </c>
      <c r="H5" s="253"/>
      <c r="I5" s="155" t="s">
        <v>59</v>
      </c>
      <c r="J5" s="156" t="s">
        <v>55</v>
      </c>
      <c r="K5" s="157" t="s">
        <v>56</v>
      </c>
      <c r="L5" s="160" t="s">
        <v>58</v>
      </c>
      <c r="M5" s="159" t="s">
        <v>91</v>
      </c>
      <c r="N5" s="237"/>
    </row>
    <row r="6" spans="1:14" ht="30" customHeight="1">
      <c r="A6" s="161" t="s">
        <v>30</v>
      </c>
      <c r="B6" s="162">
        <v>33642</v>
      </c>
      <c r="C6" s="163">
        <v>0</v>
      </c>
      <c r="D6" s="163">
        <v>0</v>
      </c>
      <c r="E6" s="164">
        <v>0</v>
      </c>
      <c r="F6" s="165">
        <v>0</v>
      </c>
      <c r="G6" s="166">
        <v>0</v>
      </c>
      <c r="H6" s="179">
        <f t="shared" ref="H6:H14" si="0">SUM(B6:G6)</f>
        <v>33642</v>
      </c>
      <c r="I6" s="210">
        <v>33642</v>
      </c>
      <c r="J6" s="211">
        <v>71958</v>
      </c>
      <c r="K6" s="164">
        <v>0</v>
      </c>
      <c r="L6" s="165">
        <v>0</v>
      </c>
      <c r="M6" s="166">
        <v>0</v>
      </c>
      <c r="N6" s="168">
        <f t="shared" ref="N6:N14" si="1">SUM(I6:M6)</f>
        <v>105600</v>
      </c>
    </row>
    <row r="7" spans="1:14" ht="30" customHeight="1">
      <c r="A7" s="169" t="s">
        <v>31</v>
      </c>
      <c r="B7" s="170">
        <v>27772</v>
      </c>
      <c r="C7" s="171">
        <v>0</v>
      </c>
      <c r="D7" s="171">
        <v>0</v>
      </c>
      <c r="E7" s="172">
        <v>0</v>
      </c>
      <c r="F7" s="173">
        <v>0</v>
      </c>
      <c r="G7" s="174">
        <v>0</v>
      </c>
      <c r="H7" s="167">
        <f t="shared" si="0"/>
        <v>27772</v>
      </c>
      <c r="I7" s="170">
        <v>27772</v>
      </c>
      <c r="J7" s="171">
        <v>50828</v>
      </c>
      <c r="K7" s="172">
        <v>0</v>
      </c>
      <c r="L7" s="173">
        <v>0</v>
      </c>
      <c r="M7" s="174">
        <v>0</v>
      </c>
      <c r="N7" s="167">
        <f t="shared" si="1"/>
        <v>78600</v>
      </c>
    </row>
    <row r="8" spans="1:14" ht="30" customHeight="1">
      <c r="A8" s="169" t="s">
        <v>32</v>
      </c>
      <c r="B8" s="175"/>
      <c r="C8" s="176">
        <v>0</v>
      </c>
      <c r="D8" s="176">
        <v>0</v>
      </c>
      <c r="E8" s="177">
        <v>0</v>
      </c>
      <c r="F8" s="178">
        <v>0</v>
      </c>
      <c r="G8" s="174">
        <v>0</v>
      </c>
      <c r="H8" s="167">
        <f t="shared" si="0"/>
        <v>0</v>
      </c>
      <c r="I8" s="175">
        <v>0</v>
      </c>
      <c r="J8" s="176">
        <v>0</v>
      </c>
      <c r="K8" s="177">
        <v>0</v>
      </c>
      <c r="L8" s="173">
        <v>0</v>
      </c>
      <c r="M8" s="174">
        <v>0</v>
      </c>
      <c r="N8" s="179">
        <f t="shared" si="1"/>
        <v>0</v>
      </c>
    </row>
    <row r="9" spans="1:14" ht="30" customHeight="1">
      <c r="A9" s="169" t="s">
        <v>98</v>
      </c>
      <c r="B9" s="175">
        <v>0</v>
      </c>
      <c r="C9" s="176">
        <v>0</v>
      </c>
      <c r="D9" s="176">
        <v>0</v>
      </c>
      <c r="E9" s="177">
        <v>0</v>
      </c>
      <c r="F9" s="178">
        <v>0</v>
      </c>
      <c r="G9" s="174">
        <v>0</v>
      </c>
      <c r="H9" s="167">
        <f t="shared" si="0"/>
        <v>0</v>
      </c>
      <c r="I9" s="175">
        <v>0</v>
      </c>
      <c r="J9" s="176">
        <v>0</v>
      </c>
      <c r="K9" s="177">
        <v>0</v>
      </c>
      <c r="L9" s="173">
        <v>0</v>
      </c>
      <c r="M9" s="174">
        <v>0</v>
      </c>
      <c r="N9" s="179">
        <f t="shared" si="1"/>
        <v>0</v>
      </c>
    </row>
    <row r="10" spans="1:14" ht="41.25" customHeight="1">
      <c r="A10" s="169" t="s">
        <v>87</v>
      </c>
      <c r="B10" s="175">
        <v>0</v>
      </c>
      <c r="C10" s="176">
        <v>0</v>
      </c>
      <c r="D10" s="176">
        <v>0</v>
      </c>
      <c r="E10" s="177">
        <v>0</v>
      </c>
      <c r="F10" s="178">
        <v>0</v>
      </c>
      <c r="G10" s="174">
        <v>0</v>
      </c>
      <c r="H10" s="167">
        <f t="shared" si="0"/>
        <v>0</v>
      </c>
      <c r="I10" s="175">
        <v>0</v>
      </c>
      <c r="J10" s="176">
        <v>0</v>
      </c>
      <c r="K10" s="177">
        <v>0</v>
      </c>
      <c r="L10" s="173">
        <v>0</v>
      </c>
      <c r="M10" s="174">
        <v>0</v>
      </c>
      <c r="N10" s="179">
        <f t="shared" si="1"/>
        <v>0</v>
      </c>
    </row>
    <row r="11" spans="1:14" ht="27" customHeight="1">
      <c r="A11" s="169" t="s">
        <v>64</v>
      </c>
      <c r="B11" s="175">
        <v>0</v>
      </c>
      <c r="C11" s="176">
        <v>0</v>
      </c>
      <c r="D11" s="176">
        <v>0</v>
      </c>
      <c r="E11" s="177">
        <v>0</v>
      </c>
      <c r="F11" s="178">
        <v>0</v>
      </c>
      <c r="G11" s="174">
        <v>0</v>
      </c>
      <c r="H11" s="167">
        <f t="shared" si="0"/>
        <v>0</v>
      </c>
      <c r="I11" s="175">
        <v>0</v>
      </c>
      <c r="J11" s="176">
        <v>0</v>
      </c>
      <c r="K11" s="177">
        <v>0</v>
      </c>
      <c r="L11" s="173">
        <v>0</v>
      </c>
      <c r="M11" s="174">
        <v>0</v>
      </c>
      <c r="N11" s="179">
        <f t="shared" si="1"/>
        <v>0</v>
      </c>
    </row>
    <row r="12" spans="1:14" ht="30" customHeight="1">
      <c r="A12" s="169" t="s">
        <v>33</v>
      </c>
      <c r="B12" s="175">
        <v>5000</v>
      </c>
      <c r="C12" s="176">
        <v>0</v>
      </c>
      <c r="D12" s="176">
        <v>0</v>
      </c>
      <c r="E12" s="177">
        <v>0</v>
      </c>
      <c r="F12" s="178">
        <v>0</v>
      </c>
      <c r="G12" s="174">
        <v>0</v>
      </c>
      <c r="H12" s="167">
        <f t="shared" si="0"/>
        <v>5000</v>
      </c>
      <c r="I12" s="175">
        <v>6000</v>
      </c>
      <c r="J12" s="176">
        <v>9000</v>
      </c>
      <c r="K12" s="177">
        <v>0</v>
      </c>
      <c r="L12" s="173">
        <v>0</v>
      </c>
      <c r="M12" s="174">
        <v>0</v>
      </c>
      <c r="N12" s="179">
        <f t="shared" si="1"/>
        <v>15000</v>
      </c>
    </row>
    <row r="13" spans="1:14" ht="27.9" customHeight="1">
      <c r="A13" s="169" t="s">
        <v>34</v>
      </c>
      <c r="B13" s="175">
        <v>0</v>
      </c>
      <c r="C13" s="176">
        <v>0</v>
      </c>
      <c r="D13" s="176">
        <v>0</v>
      </c>
      <c r="E13" s="177">
        <v>0</v>
      </c>
      <c r="F13" s="178">
        <v>0</v>
      </c>
      <c r="G13" s="174">
        <v>0</v>
      </c>
      <c r="H13" s="167">
        <f t="shared" si="0"/>
        <v>0</v>
      </c>
      <c r="I13" s="175">
        <v>0</v>
      </c>
      <c r="J13" s="176">
        <v>0</v>
      </c>
      <c r="K13" s="177">
        <v>0</v>
      </c>
      <c r="L13" s="173">
        <v>0</v>
      </c>
      <c r="M13" s="174">
        <v>0</v>
      </c>
      <c r="N13" s="179">
        <f t="shared" si="1"/>
        <v>0</v>
      </c>
    </row>
    <row r="14" spans="1:14" ht="27.9" customHeight="1" thickBot="1">
      <c r="A14" s="180" t="s">
        <v>35</v>
      </c>
      <c r="B14" s="181">
        <v>0</v>
      </c>
      <c r="C14" s="182">
        <v>0</v>
      </c>
      <c r="D14" s="182">
        <v>0</v>
      </c>
      <c r="E14" s="183">
        <v>0</v>
      </c>
      <c r="F14" s="184">
        <v>0</v>
      </c>
      <c r="G14" s="185">
        <v>0</v>
      </c>
      <c r="H14" s="186">
        <f t="shared" si="0"/>
        <v>0</v>
      </c>
      <c r="I14" s="181">
        <v>0</v>
      </c>
      <c r="J14" s="182">
        <v>0</v>
      </c>
      <c r="K14" s="183">
        <v>0</v>
      </c>
      <c r="L14" s="187">
        <v>0</v>
      </c>
      <c r="M14" s="185">
        <v>0</v>
      </c>
      <c r="N14" s="188">
        <f t="shared" si="1"/>
        <v>0</v>
      </c>
    </row>
    <row r="15" spans="1:14" ht="19.5" customHeight="1" thickTop="1" thickBot="1">
      <c r="A15" s="189" t="s">
        <v>43</v>
      </c>
      <c r="B15" s="190">
        <f t="shared" ref="B15:N15" si="2">SUM(B6:B14)</f>
        <v>66414</v>
      </c>
      <c r="C15" s="191">
        <f t="shared" si="2"/>
        <v>0</v>
      </c>
      <c r="D15" s="191">
        <f t="shared" si="2"/>
        <v>0</v>
      </c>
      <c r="E15" s="192">
        <f t="shared" si="2"/>
        <v>0</v>
      </c>
      <c r="F15" s="193">
        <f t="shared" si="2"/>
        <v>0</v>
      </c>
      <c r="G15" s="194">
        <f>SUM(G6:G14)</f>
        <v>0</v>
      </c>
      <c r="H15" s="195">
        <f t="shared" si="2"/>
        <v>66414</v>
      </c>
      <c r="I15" s="190">
        <f t="shared" si="2"/>
        <v>67414</v>
      </c>
      <c r="J15" s="191">
        <f t="shared" si="2"/>
        <v>131786</v>
      </c>
      <c r="K15" s="192">
        <f t="shared" si="2"/>
        <v>0</v>
      </c>
      <c r="L15" s="196">
        <f>SUM(L6:L14)</f>
        <v>0</v>
      </c>
      <c r="M15" s="194">
        <f>SUM(M6:M14)</f>
        <v>0</v>
      </c>
      <c r="N15" s="197">
        <f t="shared" si="2"/>
        <v>199200</v>
      </c>
    </row>
    <row r="16" spans="1:14" s="154" customFormat="1" ht="10.8">
      <c r="A16" s="198" t="s">
        <v>88</v>
      </c>
      <c r="B16" s="199"/>
      <c r="C16" s="199"/>
      <c r="D16" s="199"/>
      <c r="E16" s="199"/>
      <c r="F16" s="199"/>
      <c r="G16" s="199"/>
      <c r="H16" s="199"/>
      <c r="I16" s="199"/>
      <c r="J16" s="199"/>
      <c r="K16" s="199"/>
      <c r="L16" s="199"/>
      <c r="M16" s="199"/>
      <c r="N16" s="199"/>
    </row>
    <row r="17" spans="1:14" s="154" customFormat="1" ht="10.8">
      <c r="A17" s="200" t="s">
        <v>71</v>
      </c>
      <c r="B17" s="199"/>
      <c r="C17" s="199"/>
      <c r="D17" s="199"/>
      <c r="E17" s="199"/>
      <c r="F17" s="199"/>
      <c r="G17" s="199"/>
      <c r="H17" s="199"/>
      <c r="I17" s="199"/>
      <c r="J17" s="199"/>
      <c r="K17" s="199"/>
      <c r="L17" s="199"/>
      <c r="M17" s="199"/>
      <c r="N17" s="199"/>
    </row>
    <row r="18" spans="1:14" s="154" customFormat="1" ht="10.8">
      <c r="A18" s="200" t="s">
        <v>72</v>
      </c>
      <c r="B18" s="199"/>
      <c r="C18" s="199"/>
      <c r="D18" s="199"/>
      <c r="E18" s="199"/>
      <c r="F18" s="199"/>
      <c r="G18" s="199"/>
      <c r="H18" s="199"/>
      <c r="I18" s="199"/>
      <c r="J18" s="199"/>
      <c r="K18" s="199"/>
      <c r="L18" s="199"/>
      <c r="M18" s="199"/>
      <c r="N18" s="199"/>
    </row>
    <row r="19" spans="1:14" s="154" customFormat="1" ht="10.8">
      <c r="A19" s="200" t="s">
        <v>114</v>
      </c>
      <c r="B19" s="199"/>
      <c r="C19" s="199"/>
      <c r="D19" s="199"/>
      <c r="E19" s="199"/>
      <c r="F19" s="199"/>
      <c r="G19" s="199"/>
      <c r="H19" s="199"/>
      <c r="I19" s="199"/>
      <c r="J19" s="199"/>
      <c r="K19" s="199"/>
      <c r="L19" s="199"/>
      <c r="M19" s="199"/>
      <c r="N19" s="199"/>
    </row>
    <row r="20" spans="1:14" s="154" customFormat="1" ht="10.8">
      <c r="A20" s="200" t="s">
        <v>117</v>
      </c>
      <c r="B20" s="199"/>
      <c r="C20" s="199"/>
      <c r="D20" s="199"/>
      <c r="E20" s="199"/>
      <c r="F20" s="199"/>
      <c r="G20" s="199"/>
      <c r="H20" s="199"/>
      <c r="I20" s="199"/>
      <c r="J20" s="199"/>
      <c r="K20" s="199"/>
      <c r="L20" s="199"/>
      <c r="M20" s="199"/>
      <c r="N20" s="199"/>
    </row>
    <row r="21" spans="1:14" s="61" customFormat="1" ht="10.8">
      <c r="A21" s="200" t="s">
        <v>115</v>
      </c>
      <c r="B21" s="201"/>
      <c r="C21" s="201"/>
      <c r="D21" s="201"/>
      <c r="E21" s="201"/>
      <c r="F21" s="201"/>
      <c r="G21" s="201"/>
      <c r="H21" s="201"/>
      <c r="I21" s="201"/>
      <c r="J21" s="201"/>
      <c r="K21" s="201"/>
      <c r="L21" s="201"/>
      <c r="M21" s="201"/>
      <c r="N21" s="201"/>
    </row>
    <row r="22" spans="1:14" s="154" customFormat="1" ht="10.8">
      <c r="A22" s="200" t="s">
        <v>116</v>
      </c>
      <c r="B22" s="199"/>
      <c r="C22" s="199"/>
      <c r="D22" s="199"/>
      <c r="E22" s="199"/>
      <c r="F22" s="199"/>
      <c r="G22" s="199"/>
      <c r="H22" s="199"/>
      <c r="I22" s="199"/>
      <c r="J22" s="199"/>
      <c r="K22" s="199"/>
      <c r="L22" s="199"/>
      <c r="M22" s="199"/>
      <c r="N22" s="199"/>
    </row>
    <row r="23" spans="1:14">
      <c r="A23" s="202" t="s">
        <v>85</v>
      </c>
      <c r="B23" s="199"/>
      <c r="C23" s="199"/>
      <c r="D23" s="199"/>
      <c r="E23" s="199"/>
      <c r="F23" s="199"/>
      <c r="G23" s="199"/>
      <c r="H23" s="203" t="s">
        <v>84</v>
      </c>
      <c r="I23" s="204"/>
      <c r="J23" s="204"/>
      <c r="K23" s="204"/>
      <c r="L23" s="204"/>
      <c r="M23" s="204"/>
      <c r="N23" s="204"/>
    </row>
    <row r="24" spans="1:14">
      <c r="A24" s="233" t="s">
        <v>94</v>
      </c>
      <c r="B24" s="234"/>
      <c r="C24" s="205" t="s">
        <v>2</v>
      </c>
      <c r="D24" s="205" t="s">
        <v>4</v>
      </c>
      <c r="E24" s="204"/>
      <c r="F24" s="206"/>
      <c r="G24" s="206"/>
      <c r="H24" s="240"/>
      <c r="I24" s="241"/>
      <c r="J24" s="224" t="s">
        <v>2</v>
      </c>
      <c r="K24" s="226"/>
      <c r="L24" s="225" t="s">
        <v>4</v>
      </c>
      <c r="M24" s="225"/>
      <c r="N24" s="226"/>
    </row>
    <row r="25" spans="1:14">
      <c r="A25" s="233" t="s">
        <v>95</v>
      </c>
      <c r="B25" s="242"/>
      <c r="C25" s="207">
        <v>0.5</v>
      </c>
      <c r="D25" s="207">
        <v>2.5</v>
      </c>
      <c r="E25" s="204"/>
      <c r="F25" s="204"/>
      <c r="G25" s="204"/>
      <c r="H25" s="243" t="s">
        <v>61</v>
      </c>
      <c r="I25" s="244"/>
      <c r="J25" s="224">
        <f>SUM(B15:E15)</f>
        <v>66414</v>
      </c>
      <c r="K25" s="226"/>
      <c r="L25" s="224">
        <f>SUM(I15:L15)</f>
        <v>199200</v>
      </c>
      <c r="M25" s="225"/>
      <c r="N25" s="226"/>
    </row>
    <row r="26" spans="1:14" ht="14.4" thickBot="1">
      <c r="A26" s="233" t="s">
        <v>96</v>
      </c>
      <c r="B26" s="242"/>
      <c r="C26" s="207">
        <v>0.33</v>
      </c>
      <c r="D26" s="207">
        <v>1.33</v>
      </c>
      <c r="E26" s="204"/>
      <c r="F26" s="204"/>
      <c r="G26" s="204"/>
      <c r="H26" s="227" t="s">
        <v>70</v>
      </c>
      <c r="I26" s="229"/>
      <c r="J26" s="227">
        <v>20</v>
      </c>
      <c r="K26" s="229"/>
      <c r="L26" s="227">
        <v>50</v>
      </c>
      <c r="M26" s="228"/>
      <c r="N26" s="229"/>
    </row>
    <row r="27" spans="1:14" ht="14.4" thickTop="1">
      <c r="A27" s="233" t="s">
        <v>97</v>
      </c>
      <c r="B27" s="242"/>
      <c r="C27" s="208">
        <v>0</v>
      </c>
      <c r="D27" s="208">
        <v>0</v>
      </c>
      <c r="E27" s="204"/>
      <c r="F27" s="204"/>
      <c r="G27" s="204"/>
      <c r="H27" s="235" t="s">
        <v>65</v>
      </c>
      <c r="I27" s="232"/>
      <c r="J27" s="230">
        <f>J25/J26</f>
        <v>3320.7</v>
      </c>
      <c r="K27" s="232"/>
      <c r="L27" s="230">
        <f>L25/L26</f>
        <v>3984</v>
      </c>
      <c r="M27" s="231"/>
      <c r="N27" s="232"/>
    </row>
  </sheetData>
  <mergeCells count="25">
    <mergeCell ref="A26:B26"/>
    <mergeCell ref="A27:B27"/>
    <mergeCell ref="H26:I26"/>
    <mergeCell ref="H25:I25"/>
    <mergeCell ref="A2:N2"/>
    <mergeCell ref="A3:A5"/>
    <mergeCell ref="B3:H3"/>
    <mergeCell ref="I3:N3"/>
    <mergeCell ref="H4:H5"/>
    <mergeCell ref="A1:N1"/>
    <mergeCell ref="L25:N25"/>
    <mergeCell ref="L26:N26"/>
    <mergeCell ref="L27:N27"/>
    <mergeCell ref="J27:K27"/>
    <mergeCell ref="A24:B24"/>
    <mergeCell ref="J24:K24"/>
    <mergeCell ref="H27:I27"/>
    <mergeCell ref="N4:N5"/>
    <mergeCell ref="B4:G4"/>
    <mergeCell ref="I4:M4"/>
    <mergeCell ref="H24:I24"/>
    <mergeCell ref="J26:K26"/>
    <mergeCell ref="L24:N24"/>
    <mergeCell ref="A25:B25"/>
    <mergeCell ref="J25:K25"/>
  </mergeCells>
  <phoneticPr fontId="1" type="noConversion"/>
  <pageMargins left="0.25" right="0.25" top="0.75" bottom="0.75" header="0.3" footer="0.3"/>
  <pageSetup scale="81" orientation="landscape" r:id="rId1"/>
  <headerFooter alignWithMargins="0">
    <oddFooter>&amp;LWorksheet 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L15"/>
  <sheetViews>
    <sheetView zoomScale="75" workbookViewId="0">
      <selection activeCell="C14" sqref="C14"/>
    </sheetView>
  </sheetViews>
  <sheetFormatPr defaultColWidth="9.33203125" defaultRowHeight="13.8"/>
  <cols>
    <col min="1" max="1" width="52.77734375" style="5" customWidth="1"/>
    <col min="2" max="3" width="25.6640625" style="5" customWidth="1"/>
    <col min="4" max="4" width="30.33203125" style="5" customWidth="1"/>
    <col min="5" max="16384" width="9.33203125" style="5"/>
  </cols>
  <sheetData>
    <row r="1" spans="1:12" ht="42" customHeight="1">
      <c r="A1" s="212" t="s">
        <v>90</v>
      </c>
      <c r="B1" s="212"/>
      <c r="C1" s="212"/>
      <c r="D1" s="212"/>
      <c r="E1" s="24"/>
      <c r="F1" s="24"/>
      <c r="G1" s="24"/>
      <c r="H1" s="24"/>
      <c r="I1" s="24"/>
      <c r="J1" s="24"/>
      <c r="K1" s="24"/>
      <c r="L1" s="24"/>
    </row>
    <row r="2" spans="1:12" ht="51" customHeight="1">
      <c r="A2" s="254" t="s">
        <v>101</v>
      </c>
      <c r="B2" s="254"/>
      <c r="C2" s="254"/>
      <c r="D2" s="254"/>
    </row>
    <row r="3" spans="1:12" s="36" customFormat="1" ht="36" customHeight="1" thickBot="1">
      <c r="A3" s="33" t="s">
        <v>60</v>
      </c>
      <c r="B3" s="33" t="s">
        <v>45</v>
      </c>
      <c r="C3" s="34" t="s">
        <v>73</v>
      </c>
      <c r="D3" s="35" t="s">
        <v>46</v>
      </c>
    </row>
    <row r="4" spans="1:12">
      <c r="A4" s="37" t="s">
        <v>107</v>
      </c>
      <c r="B4" s="38">
        <v>0</v>
      </c>
      <c r="C4" s="39">
        <v>144000</v>
      </c>
      <c r="D4" s="40"/>
    </row>
    <row r="5" spans="1:12">
      <c r="A5" s="41"/>
      <c r="B5" s="42">
        <v>0</v>
      </c>
      <c r="C5" s="43">
        <v>0</v>
      </c>
      <c r="D5" s="44"/>
    </row>
    <row r="6" spans="1:12" ht="15" customHeight="1">
      <c r="A6" s="41"/>
      <c r="B6" s="42">
        <v>0</v>
      </c>
      <c r="C6" s="43">
        <v>0</v>
      </c>
      <c r="D6" s="44"/>
    </row>
    <row r="7" spans="1:12">
      <c r="A7" s="41"/>
      <c r="B7" s="42">
        <v>0</v>
      </c>
      <c r="C7" s="43">
        <v>0</v>
      </c>
      <c r="D7" s="44"/>
    </row>
    <row r="8" spans="1:12">
      <c r="A8" s="41"/>
      <c r="B8" s="42">
        <v>0</v>
      </c>
      <c r="C8" s="43">
        <v>0</v>
      </c>
      <c r="D8" s="44"/>
    </row>
    <row r="9" spans="1:12">
      <c r="A9" s="41"/>
      <c r="B9" s="42">
        <v>0</v>
      </c>
      <c r="C9" s="43">
        <v>0</v>
      </c>
      <c r="D9" s="44"/>
    </row>
    <row r="10" spans="1:12">
      <c r="A10" s="41"/>
      <c r="B10" s="45"/>
      <c r="C10" s="46"/>
      <c r="D10" s="47"/>
    </row>
    <row r="11" spans="1:12">
      <c r="A11" s="41"/>
      <c r="B11" s="45"/>
      <c r="C11" s="46"/>
      <c r="D11" s="47"/>
    </row>
    <row r="12" spans="1:12" ht="14.4" thickBot="1">
      <c r="A12" s="48"/>
      <c r="B12" s="49"/>
      <c r="C12" s="50"/>
      <c r="D12" s="51"/>
    </row>
    <row r="13" spans="1:12" ht="14.4" thickTop="1">
      <c r="A13" s="52" t="s">
        <v>47</v>
      </c>
      <c r="B13" s="53">
        <f>SUM(B4:B12)</f>
        <v>0</v>
      </c>
      <c r="C13" s="54">
        <f>SUM(C4:C12)</f>
        <v>144000</v>
      </c>
      <c r="D13" s="55"/>
    </row>
    <row r="15" spans="1:12">
      <c r="A15" s="152" t="s">
        <v>93</v>
      </c>
      <c r="B15" s="153"/>
    </row>
  </sheetData>
  <mergeCells count="2">
    <mergeCell ref="A2:D2"/>
    <mergeCell ref="A1:D1"/>
  </mergeCells>
  <phoneticPr fontId="1" type="noConversion"/>
  <pageMargins left="0.75" right="0.75" top="1" bottom="1" header="0.5" footer="0.5"/>
  <pageSetup orientation="landscape" r:id="rId1"/>
  <headerFooter alignWithMargins="0">
    <oddFooter>&amp;LWorksheet 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M30"/>
  <sheetViews>
    <sheetView zoomScale="75" workbookViewId="0">
      <selection activeCell="P27" sqref="P27"/>
    </sheetView>
  </sheetViews>
  <sheetFormatPr defaultColWidth="9" defaultRowHeight="10.8"/>
  <cols>
    <col min="1" max="1" width="7.109375" style="56" customWidth="1"/>
    <col min="2" max="2" width="28" style="56" customWidth="1"/>
    <col min="3" max="3" width="11.6640625" style="148" customWidth="1"/>
    <col min="4" max="4" width="8.6640625" style="148" customWidth="1"/>
    <col min="5" max="5" width="12.109375" style="148" customWidth="1"/>
    <col min="6" max="13" width="8.33203125" style="56" customWidth="1"/>
    <col min="14" max="16384" width="9" style="56"/>
  </cols>
  <sheetData>
    <row r="1" spans="1:13" s="5" customFormat="1" ht="42" customHeight="1">
      <c r="A1" s="212" t="s">
        <v>90</v>
      </c>
      <c r="B1" s="212"/>
      <c r="C1" s="212"/>
      <c r="D1" s="212"/>
      <c r="E1" s="212"/>
      <c r="F1" s="212"/>
      <c r="G1" s="212"/>
      <c r="H1" s="212"/>
      <c r="I1" s="212"/>
      <c r="J1" s="212"/>
      <c r="K1" s="212"/>
      <c r="L1" s="212"/>
      <c r="M1" s="212"/>
    </row>
    <row r="2" spans="1:13" ht="34.5" customHeight="1">
      <c r="A2" s="255" t="s">
        <v>100</v>
      </c>
      <c r="B2" s="256"/>
      <c r="C2" s="256"/>
      <c r="D2" s="256"/>
      <c r="E2" s="256"/>
      <c r="F2" s="256"/>
      <c r="G2" s="256"/>
      <c r="H2" s="256"/>
      <c r="I2" s="256"/>
      <c r="J2" s="256"/>
      <c r="K2" s="256"/>
      <c r="L2" s="256"/>
      <c r="M2" s="256"/>
    </row>
    <row r="3" spans="1:13" s="61" customFormat="1" ht="56.25" customHeight="1" thickBot="1">
      <c r="A3" s="57" t="s">
        <v>25</v>
      </c>
      <c r="B3" s="58" t="s">
        <v>27</v>
      </c>
      <c r="C3" s="58" t="s">
        <v>8</v>
      </c>
      <c r="D3" s="57" t="s">
        <v>9</v>
      </c>
      <c r="E3" s="59" t="s">
        <v>29</v>
      </c>
      <c r="F3" s="60" t="s">
        <v>10</v>
      </c>
      <c r="G3" s="57" t="s">
        <v>11</v>
      </c>
      <c r="H3" s="57" t="s">
        <v>12</v>
      </c>
      <c r="I3" s="59" t="s">
        <v>13</v>
      </c>
      <c r="J3" s="58" t="s">
        <v>14</v>
      </c>
      <c r="K3" s="57" t="s">
        <v>15</v>
      </c>
      <c r="L3" s="57" t="s">
        <v>16</v>
      </c>
      <c r="M3" s="57" t="s">
        <v>17</v>
      </c>
    </row>
    <row r="4" spans="1:13" s="61" customFormat="1" ht="13.2" customHeight="1">
      <c r="A4" s="62" t="s">
        <v>18</v>
      </c>
      <c r="B4" s="63" t="s">
        <v>110</v>
      </c>
      <c r="C4" s="64" t="s">
        <v>108</v>
      </c>
      <c r="D4" s="62" t="s">
        <v>109</v>
      </c>
      <c r="E4" s="65" t="s">
        <v>112</v>
      </c>
      <c r="F4" s="66">
        <v>12</v>
      </c>
      <c r="G4" s="67">
        <v>1</v>
      </c>
      <c r="H4" s="68">
        <v>1</v>
      </c>
      <c r="I4" s="69">
        <f>G4*H4</f>
        <v>1</v>
      </c>
      <c r="J4" s="66">
        <v>12</v>
      </c>
      <c r="K4" s="70">
        <v>1</v>
      </c>
      <c r="L4" s="71">
        <v>1</v>
      </c>
      <c r="M4" s="67">
        <v>1</v>
      </c>
    </row>
    <row r="5" spans="1:13" s="61" customFormat="1" ht="13.2" customHeight="1">
      <c r="A5" s="72"/>
      <c r="B5" s="73"/>
      <c r="C5" s="74"/>
      <c r="D5" s="72"/>
      <c r="E5" s="75"/>
      <c r="F5" s="76"/>
      <c r="G5" s="77"/>
      <c r="H5" s="78"/>
      <c r="I5" s="69"/>
      <c r="J5" s="79"/>
      <c r="K5" s="80"/>
      <c r="L5" s="81"/>
      <c r="M5" s="82"/>
    </row>
    <row r="6" spans="1:13" s="61" customFormat="1" ht="13.2" customHeight="1">
      <c r="A6" s="62" t="s">
        <v>18</v>
      </c>
      <c r="B6" s="63" t="s">
        <v>111</v>
      </c>
      <c r="C6" s="64" t="s">
        <v>108</v>
      </c>
      <c r="D6" s="62" t="s">
        <v>109</v>
      </c>
      <c r="E6" s="65" t="s">
        <v>113</v>
      </c>
      <c r="F6" s="66">
        <v>0</v>
      </c>
      <c r="G6" s="67">
        <f>F6/12</f>
        <v>0</v>
      </c>
      <c r="H6" s="68">
        <v>0</v>
      </c>
      <c r="I6" s="83">
        <f>G6*H6</f>
        <v>0</v>
      </c>
      <c r="J6" s="84">
        <v>12</v>
      </c>
      <c r="K6" s="70">
        <f>J6/12</f>
        <v>1</v>
      </c>
      <c r="L6" s="71">
        <v>1</v>
      </c>
      <c r="M6" s="85">
        <v>1</v>
      </c>
    </row>
    <row r="7" spans="1:13" s="61" customFormat="1" ht="13.2" customHeight="1">
      <c r="A7" s="72"/>
      <c r="B7" s="73"/>
      <c r="C7" s="74"/>
      <c r="D7" s="72"/>
      <c r="E7" s="75"/>
      <c r="F7" s="76"/>
      <c r="G7" s="77"/>
      <c r="H7" s="78"/>
      <c r="I7" s="86"/>
      <c r="J7" s="76"/>
      <c r="K7" s="80"/>
      <c r="L7" s="81"/>
      <c r="M7" s="87"/>
    </row>
    <row r="8" spans="1:13" s="61" customFormat="1" ht="13.2" customHeight="1">
      <c r="A8" s="62"/>
      <c r="B8" s="63"/>
      <c r="C8" s="64"/>
      <c r="D8" s="62"/>
      <c r="E8" s="65"/>
      <c r="F8" s="66">
        <v>0</v>
      </c>
      <c r="G8" s="67">
        <f>F8/12</f>
        <v>0</v>
      </c>
      <c r="H8" s="68">
        <v>0</v>
      </c>
      <c r="I8" s="83">
        <f>G8*H8</f>
        <v>0</v>
      </c>
      <c r="J8" s="66">
        <v>0</v>
      </c>
      <c r="K8" s="70">
        <f>J8/12</f>
        <v>0</v>
      </c>
      <c r="L8" s="71">
        <v>0</v>
      </c>
      <c r="M8" s="85">
        <f>K8*L8</f>
        <v>0</v>
      </c>
    </row>
    <row r="9" spans="1:13" s="61" customFormat="1" ht="13.2" customHeight="1">
      <c r="A9" s="72"/>
      <c r="B9" s="73"/>
      <c r="C9" s="74"/>
      <c r="D9" s="72"/>
      <c r="E9" s="75"/>
      <c r="F9" s="76"/>
      <c r="G9" s="77"/>
      <c r="H9" s="78"/>
      <c r="I9" s="86"/>
      <c r="J9" s="76"/>
      <c r="K9" s="80"/>
      <c r="L9" s="81"/>
      <c r="M9" s="87"/>
    </row>
    <row r="10" spans="1:13" s="61" customFormat="1" ht="13.2" customHeight="1">
      <c r="A10" s="88"/>
      <c r="B10" s="89"/>
      <c r="C10" s="90"/>
      <c r="D10" s="88"/>
      <c r="E10" s="91"/>
      <c r="F10" s="84">
        <v>0</v>
      </c>
      <c r="G10" s="67">
        <f>F10/12</f>
        <v>0</v>
      </c>
      <c r="H10" s="68">
        <v>0</v>
      </c>
      <c r="I10" s="83">
        <f>G10*H10</f>
        <v>0</v>
      </c>
      <c r="J10" s="66">
        <v>0</v>
      </c>
      <c r="K10" s="70">
        <f>J10/12</f>
        <v>0</v>
      </c>
      <c r="L10" s="71">
        <v>0</v>
      </c>
      <c r="M10" s="85">
        <f>K10*L10</f>
        <v>0</v>
      </c>
    </row>
    <row r="11" spans="1:13" s="61" customFormat="1" ht="13.2" customHeight="1">
      <c r="A11" s="72"/>
      <c r="B11" s="73"/>
      <c r="C11" s="74"/>
      <c r="D11" s="72"/>
      <c r="E11" s="75"/>
      <c r="F11" s="76"/>
      <c r="G11" s="77"/>
      <c r="H11" s="78"/>
      <c r="I11" s="86"/>
      <c r="J11" s="76"/>
      <c r="K11" s="80"/>
      <c r="L11" s="81"/>
      <c r="M11" s="87"/>
    </row>
    <row r="12" spans="1:13" s="61" customFormat="1" ht="13.2" customHeight="1">
      <c r="A12" s="62"/>
      <c r="B12" s="63"/>
      <c r="C12" s="64"/>
      <c r="D12" s="62"/>
      <c r="E12" s="65"/>
      <c r="F12" s="66">
        <v>0</v>
      </c>
      <c r="G12" s="67">
        <f>F12/12</f>
        <v>0</v>
      </c>
      <c r="H12" s="68">
        <v>0</v>
      </c>
      <c r="I12" s="83">
        <f>G12*H12</f>
        <v>0</v>
      </c>
      <c r="J12" s="66">
        <v>0</v>
      </c>
      <c r="K12" s="70">
        <f>J12/12</f>
        <v>0</v>
      </c>
      <c r="L12" s="71">
        <v>0</v>
      </c>
      <c r="M12" s="85">
        <f>K12*L12</f>
        <v>0</v>
      </c>
    </row>
    <row r="13" spans="1:13" s="61" customFormat="1" ht="13.2" customHeight="1">
      <c r="A13" s="62"/>
      <c r="B13" s="63"/>
      <c r="C13" s="64"/>
      <c r="D13" s="62"/>
      <c r="E13" s="65"/>
      <c r="F13" s="92"/>
      <c r="G13" s="77"/>
      <c r="H13" s="78"/>
      <c r="I13" s="86"/>
      <c r="J13" s="76"/>
      <c r="K13" s="80"/>
      <c r="L13" s="81"/>
      <c r="M13" s="87"/>
    </row>
    <row r="14" spans="1:13" s="61" customFormat="1" ht="13.2" customHeight="1">
      <c r="A14" s="88"/>
      <c r="B14" s="89"/>
      <c r="C14" s="90"/>
      <c r="D14" s="88"/>
      <c r="E14" s="91"/>
      <c r="F14" s="84">
        <v>0</v>
      </c>
      <c r="G14" s="67">
        <f>F14/12</f>
        <v>0</v>
      </c>
      <c r="H14" s="68">
        <v>0</v>
      </c>
      <c r="I14" s="83">
        <f>G14*H14</f>
        <v>0</v>
      </c>
      <c r="J14" s="66">
        <v>0</v>
      </c>
      <c r="K14" s="70">
        <f>J14/12</f>
        <v>0</v>
      </c>
      <c r="L14" s="71">
        <v>0</v>
      </c>
      <c r="M14" s="85">
        <f>K14*L14</f>
        <v>0</v>
      </c>
    </row>
    <row r="15" spans="1:13" s="61" customFormat="1" ht="13.2" customHeight="1">
      <c r="A15" s="72"/>
      <c r="B15" s="73"/>
      <c r="C15" s="74"/>
      <c r="D15" s="72"/>
      <c r="E15" s="75"/>
      <c r="F15" s="76"/>
      <c r="G15" s="77"/>
      <c r="H15" s="78"/>
      <c r="I15" s="86"/>
      <c r="J15" s="76"/>
      <c r="K15" s="80"/>
      <c r="L15" s="81"/>
      <c r="M15" s="87"/>
    </row>
    <row r="16" spans="1:13" s="61" customFormat="1" ht="13.2" customHeight="1">
      <c r="A16" s="88"/>
      <c r="B16" s="89"/>
      <c r="C16" s="90"/>
      <c r="D16" s="88"/>
      <c r="E16" s="91"/>
      <c r="F16" s="84">
        <v>0</v>
      </c>
      <c r="G16" s="67">
        <f>F16/12</f>
        <v>0</v>
      </c>
      <c r="H16" s="68">
        <v>0</v>
      </c>
      <c r="I16" s="83">
        <f>G16*H16</f>
        <v>0</v>
      </c>
      <c r="J16" s="66">
        <v>0</v>
      </c>
      <c r="K16" s="70">
        <f>J16/12</f>
        <v>0</v>
      </c>
      <c r="L16" s="71">
        <v>0</v>
      </c>
      <c r="M16" s="85">
        <f>K16*L16</f>
        <v>0</v>
      </c>
    </row>
    <row r="17" spans="1:13" s="61" customFormat="1" ht="13.2" customHeight="1">
      <c r="A17" s="72"/>
      <c r="B17" s="73"/>
      <c r="C17" s="74"/>
      <c r="D17" s="72"/>
      <c r="E17" s="75"/>
      <c r="F17" s="76"/>
      <c r="G17" s="77"/>
      <c r="H17" s="78"/>
      <c r="I17" s="86"/>
      <c r="J17" s="76"/>
      <c r="K17" s="80"/>
      <c r="L17" s="81"/>
      <c r="M17" s="87"/>
    </row>
    <row r="18" spans="1:13" s="61" customFormat="1" ht="13.2" customHeight="1">
      <c r="A18" s="88"/>
      <c r="B18" s="89"/>
      <c r="C18" s="90"/>
      <c r="D18" s="88"/>
      <c r="E18" s="91"/>
      <c r="F18" s="84">
        <v>0</v>
      </c>
      <c r="G18" s="67">
        <f>F18/12</f>
        <v>0</v>
      </c>
      <c r="H18" s="68">
        <v>0</v>
      </c>
      <c r="I18" s="83">
        <f>G18*H18</f>
        <v>0</v>
      </c>
      <c r="J18" s="66">
        <v>0</v>
      </c>
      <c r="K18" s="70">
        <f>J18/12</f>
        <v>0</v>
      </c>
      <c r="L18" s="71">
        <v>0</v>
      </c>
      <c r="M18" s="85">
        <f>K18*L18</f>
        <v>0</v>
      </c>
    </row>
    <row r="19" spans="1:13" s="61" customFormat="1" ht="13.2" customHeight="1" thickBot="1">
      <c r="A19" s="72"/>
      <c r="B19" s="73"/>
      <c r="C19" s="74"/>
      <c r="D19" s="72"/>
      <c r="E19" s="75"/>
      <c r="F19" s="76"/>
      <c r="G19" s="77"/>
      <c r="H19" s="78"/>
      <c r="I19" s="93"/>
      <c r="J19" s="76"/>
      <c r="K19" s="80"/>
      <c r="L19" s="81"/>
      <c r="M19" s="87"/>
    </row>
    <row r="20" spans="1:13" ht="15.6" customHeight="1" thickTop="1">
      <c r="A20" s="94"/>
      <c r="B20" s="95" t="s">
        <v>20</v>
      </c>
      <c r="C20" s="96"/>
      <c r="D20" s="97"/>
      <c r="E20" s="98"/>
      <c r="F20" s="99"/>
      <c r="G20" s="100"/>
      <c r="H20" s="101"/>
      <c r="I20" s="102">
        <f>SUM(I4:I19)</f>
        <v>1</v>
      </c>
      <c r="J20" s="99"/>
      <c r="K20" s="103"/>
      <c r="L20" s="104"/>
      <c r="M20" s="105">
        <f>SUM(M4:M19)</f>
        <v>2</v>
      </c>
    </row>
    <row r="21" spans="1:13" ht="13.2">
      <c r="A21" s="106"/>
      <c r="B21" s="106"/>
      <c r="C21" s="107"/>
      <c r="D21" s="107"/>
      <c r="E21" s="107"/>
      <c r="F21" s="106"/>
      <c r="G21" s="106"/>
      <c r="H21" s="106"/>
      <c r="I21" s="106"/>
      <c r="J21" s="106"/>
      <c r="K21" s="106"/>
      <c r="L21" s="106"/>
      <c r="M21" s="106"/>
    </row>
    <row r="22" spans="1:13" ht="13.5" customHeight="1">
      <c r="A22" s="108" t="s">
        <v>26</v>
      </c>
      <c r="B22" s="109"/>
      <c r="C22" s="110"/>
      <c r="D22" s="111"/>
      <c r="E22" s="111"/>
      <c r="F22" s="112"/>
      <c r="G22" s="112"/>
      <c r="H22" s="113"/>
      <c r="I22" s="257" t="s">
        <v>21</v>
      </c>
      <c r="J22" s="258"/>
      <c r="K22" s="258"/>
      <c r="L22" s="258"/>
      <c r="M22" s="259"/>
    </row>
    <row r="23" spans="1:13" ht="13.8" thickBot="1">
      <c r="A23" s="114" t="s">
        <v>7</v>
      </c>
      <c r="B23" s="115"/>
      <c r="C23" s="116"/>
      <c r="D23" s="117" t="s">
        <v>57</v>
      </c>
      <c r="E23" s="118"/>
      <c r="F23" s="119"/>
      <c r="G23" s="119"/>
      <c r="H23" s="120"/>
      <c r="I23" s="121" t="s">
        <v>2</v>
      </c>
      <c r="J23" s="122"/>
      <c r="K23" s="122"/>
      <c r="L23" s="122"/>
      <c r="M23" s="121" t="s">
        <v>4</v>
      </c>
    </row>
    <row r="24" spans="1:13" ht="13.2">
      <c r="A24" s="123" t="s">
        <v>18</v>
      </c>
      <c r="B24" s="124" t="s">
        <v>99</v>
      </c>
      <c r="C24" s="125"/>
      <c r="D24" s="126" t="s">
        <v>62</v>
      </c>
      <c r="E24" s="107"/>
      <c r="F24" s="106"/>
      <c r="G24" s="106"/>
      <c r="H24" s="127"/>
      <c r="I24" s="128">
        <v>1</v>
      </c>
      <c r="J24" s="129"/>
      <c r="K24" s="129"/>
      <c r="L24" s="129"/>
      <c r="M24" s="128">
        <v>2</v>
      </c>
    </row>
    <row r="25" spans="1:13" ht="13.2">
      <c r="A25" s="62" t="s">
        <v>22</v>
      </c>
      <c r="B25" s="126" t="s">
        <v>49</v>
      </c>
      <c r="C25" s="125"/>
      <c r="D25" s="126" t="s">
        <v>62</v>
      </c>
      <c r="E25" s="107"/>
      <c r="F25" s="106"/>
      <c r="G25" s="106"/>
      <c r="H25" s="127"/>
      <c r="I25" s="128">
        <v>0</v>
      </c>
      <c r="J25" s="129"/>
      <c r="K25" s="129"/>
      <c r="L25" s="129"/>
      <c r="M25" s="128">
        <v>0</v>
      </c>
    </row>
    <row r="26" spans="1:13" ht="13.2">
      <c r="A26" s="62" t="s">
        <v>19</v>
      </c>
      <c r="B26" s="124" t="s">
        <v>50</v>
      </c>
      <c r="C26" s="125"/>
      <c r="D26" s="126" t="s">
        <v>63</v>
      </c>
      <c r="E26" s="125"/>
      <c r="F26" s="106"/>
      <c r="G26" s="106"/>
      <c r="H26" s="127"/>
      <c r="I26" s="128">
        <v>0</v>
      </c>
      <c r="J26" s="129"/>
      <c r="K26" s="129"/>
      <c r="L26" s="129"/>
      <c r="M26" s="128">
        <v>0</v>
      </c>
    </row>
    <row r="27" spans="1:13" ht="13.2">
      <c r="A27" s="88" t="s">
        <v>23</v>
      </c>
      <c r="B27" s="109" t="s">
        <v>51</v>
      </c>
      <c r="C27" s="130"/>
      <c r="D27" s="131" t="s">
        <v>36</v>
      </c>
      <c r="E27" s="111"/>
      <c r="F27" s="112"/>
      <c r="G27" s="112"/>
      <c r="H27" s="113"/>
      <c r="I27" s="132">
        <v>0</v>
      </c>
      <c r="J27" s="133"/>
      <c r="K27" s="133"/>
      <c r="L27" s="133"/>
      <c r="M27" s="132">
        <v>0</v>
      </c>
    </row>
    <row r="28" spans="1:13" ht="13.8" thickBot="1">
      <c r="A28" s="134" t="s">
        <v>24</v>
      </c>
      <c r="B28" s="135" t="s">
        <v>52</v>
      </c>
      <c r="C28" s="136"/>
      <c r="D28" s="137" t="s">
        <v>36</v>
      </c>
      <c r="E28" s="138"/>
      <c r="F28" s="139"/>
      <c r="G28" s="139"/>
      <c r="H28" s="140"/>
      <c r="I28" s="141">
        <v>0</v>
      </c>
      <c r="J28" s="142"/>
      <c r="K28" s="142"/>
      <c r="L28" s="142"/>
      <c r="M28" s="141">
        <v>0</v>
      </c>
    </row>
    <row r="29" spans="1:13" ht="15.6" customHeight="1" thickTop="1">
      <c r="A29" s="143"/>
      <c r="B29" s="106"/>
      <c r="C29" s="107"/>
      <c r="D29" s="107"/>
      <c r="E29" s="107"/>
      <c r="F29" s="144" t="s">
        <v>28</v>
      </c>
      <c r="G29" s="144"/>
      <c r="H29" s="145" t="s">
        <v>2</v>
      </c>
      <c r="I29" s="146">
        <f>SUM(I24:I28)</f>
        <v>1</v>
      </c>
      <c r="J29" s="106"/>
      <c r="K29" s="147"/>
      <c r="L29" s="145" t="s">
        <v>4</v>
      </c>
      <c r="M29" s="146">
        <f>SUM(M24:M28)</f>
        <v>2</v>
      </c>
    </row>
    <row r="30" spans="1:13" ht="12">
      <c r="A30" s="61"/>
      <c r="K30" s="149"/>
      <c r="L30" s="149"/>
      <c r="M30" s="150"/>
    </row>
  </sheetData>
  <mergeCells count="3">
    <mergeCell ref="A2:M2"/>
    <mergeCell ref="I22:M22"/>
    <mergeCell ref="A1:M1"/>
  </mergeCells>
  <phoneticPr fontId="1" type="noConversion"/>
  <pageMargins left="0.75" right="0.75" top="1" bottom="1" header="0.5" footer="0.5"/>
  <pageSetup orientation="landscape" r:id="rId1"/>
  <headerFooter alignWithMargins="0">
    <oddFooter>&amp;LWorksheet 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Table 1-A UG Enrollment</vt:lpstr>
      <vt:lpstr>Table 1-B Grad Enrollment</vt:lpstr>
      <vt:lpstr>Table 2 Budget</vt:lpstr>
      <vt:lpstr>Table 3 Reallocation</vt:lpstr>
      <vt:lpstr>Table 4 Faculty</vt:lpstr>
      <vt:lpstr>'Table 2 Budget'!Print_Area</vt:lpstr>
    </vt:vector>
  </TitlesOfParts>
  <Company>Florida Gulf Coast University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cduff</dc:creator>
  <cp:lastModifiedBy>mjenning</cp:lastModifiedBy>
  <cp:lastPrinted>2011-06-10T18:46:58Z</cp:lastPrinted>
  <dcterms:created xsi:type="dcterms:W3CDTF">2006-07-06T14:04:46Z</dcterms:created>
  <dcterms:modified xsi:type="dcterms:W3CDTF">2016-02-18T23:03:58Z</dcterms:modified>
</cp:coreProperties>
</file>